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ta-harada\Desktop\"/>
    </mc:Choice>
  </mc:AlternateContent>
  <xr:revisionPtr revIDLastSave="0" documentId="13_ncr:1_{C59EA3AB-1BE4-42C1-AAB7-F975819214BE}" xr6:coauthVersionLast="47" xr6:coauthVersionMax="47" xr10:uidLastSave="{00000000-0000-0000-0000-000000000000}"/>
  <bookViews>
    <workbookView xWindow="675" yWindow="15" windowWidth="19065" windowHeight="10545" tabRatio="783" firstSheet="1" activeTab="1" xr2:uid="{00000000-000D-0000-FFFF-FFFF00000000}"/>
  </bookViews>
  <sheets>
    <sheet name="000000" sheetId="20" state="veryHidden" r:id="rId1"/>
    <sheet name="時給・単価一覧 " sheetId="58" r:id="rId2"/>
    <sheet name="流し台" sheetId="2" state="hidden" r:id="rId3"/>
  </sheets>
  <definedNames>
    <definedName name="__IntlFixup" hidden="1">TRUE</definedName>
    <definedName name="__IntlFixupTable" localSheetId="1" hidden="1">#REF!</definedName>
    <definedName name="__IntlFixupTable"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aaaa" hidden="1">#REF!</definedName>
    <definedName name="HTML1_1" hidden="1">"[古谷技術研究所まとめ.xls]システム比較表!$J$2:$Q$13"</definedName>
    <definedName name="HTML1_10" hidden="1">""</definedName>
    <definedName name="HTML1_11" hidden="1">1</definedName>
    <definedName name="HTML1_12" hidden="1">"C:\work\exellHTML.htm"</definedName>
    <definedName name="HTML1_2" hidden="1">1</definedName>
    <definedName name="HTML1_3" hidden="1">"古谷技術研究所まとめ.xls"</definedName>
    <definedName name="HTML1_4" hidden="1">"システム比較表"</definedName>
    <definedName name="HTML1_5" hidden="1">""</definedName>
    <definedName name="HTML1_6" hidden="1">-4146</definedName>
    <definedName name="HTML1_7" hidden="1">1</definedName>
    <definedName name="HTML1_8" hidden="1">"97/04/08"</definedName>
    <definedName name="HTML1_9" hidden="1">"広島支社"</definedName>
    <definedName name="HTMLCount" hidden="1">1</definedName>
    <definedName name="_xlnm.Print_Area" localSheetId="1">'時給・単価一覧 '!$B$1:$K$51</definedName>
    <definedName name="_xlnm.Print_Titles" localSheetId="2">流し台!$1:$1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58" l="1"/>
  <c r="J18" i="58"/>
  <c r="J19" i="58"/>
  <c r="J20" i="58"/>
  <c r="J21" i="58"/>
  <c r="J22" i="58"/>
  <c r="J23" i="58"/>
  <c r="J15" i="58"/>
  <c r="J16" i="58"/>
  <c r="J14" i="58"/>
  <c r="H17" i="58"/>
  <c r="H6" i="58" s="1"/>
  <c r="J6" i="58" s="1"/>
  <c r="J17" i="58" l="1"/>
  <c r="H9" i="58"/>
  <c r="J9" i="58" s="1"/>
  <c r="H10" i="58"/>
  <c r="J10" i="58" s="1"/>
  <c r="H11" i="58"/>
  <c r="J11" i="58" s="1"/>
  <c r="H12" i="58"/>
  <c r="J12" i="58" s="1"/>
  <c r="H5" i="58"/>
  <c r="J5" i="58" s="1"/>
  <c r="H4" i="58"/>
  <c r="J4" i="58" s="1"/>
  <c r="H7" i="58"/>
  <c r="J7" i="58" s="1"/>
  <c r="J25" i="58" l="1"/>
  <c r="F33" i="2"/>
  <c r="F39" i="2"/>
  <c r="F41" i="2"/>
  <c r="F45" i="2"/>
  <c r="F43" i="2"/>
  <c r="F81" i="2"/>
  <c r="F83" i="2"/>
  <c r="F3" i="2"/>
  <c r="F5" i="2"/>
  <c r="F7" i="2"/>
  <c r="F9" i="2"/>
  <c r="F11" i="2"/>
  <c r="F13" i="2"/>
  <c r="F15" i="2"/>
  <c r="F17" i="2"/>
  <c r="F19" i="2"/>
  <c r="F21" i="2"/>
  <c r="F23" i="2"/>
  <c r="F25" i="2"/>
  <c r="F27" i="2"/>
  <c r="F29" i="2"/>
  <c r="F31" i="2"/>
  <c r="F35" i="2"/>
  <c r="F37" i="2"/>
  <c r="F47" i="2"/>
  <c r="F49" i="2"/>
  <c r="F51" i="2"/>
  <c r="F53" i="2"/>
  <c r="F55" i="2"/>
  <c r="F57" i="2"/>
  <c r="F59" i="2"/>
  <c r="F61" i="2"/>
  <c r="F63" i="2"/>
  <c r="F65" i="2"/>
  <c r="F67" i="2"/>
  <c r="F69" i="2"/>
  <c r="F71" i="2"/>
  <c r="F73" i="2"/>
  <c r="F75" i="2"/>
  <c r="F77" i="2"/>
  <c r="F79" i="2"/>
  <c r="F85" i="2"/>
  <c r="F87" i="2"/>
  <c r="F89" i="2"/>
  <c r="F91" i="2"/>
  <c r="F93" i="2"/>
  <c r="F95" i="2"/>
  <c r="F97" i="2"/>
  <c r="F99" i="2"/>
  <c r="F101" i="2"/>
  <c r="F103" i="2"/>
  <c r="F105" i="2"/>
  <c r="F107" i="2"/>
  <c r="F109" i="2"/>
  <c r="J27" i="58" l="1"/>
  <c r="J29" i="58" s="1"/>
</calcChain>
</file>

<file path=xl/sharedStrings.xml><?xml version="1.0" encoding="utf-8"?>
<sst xmlns="http://schemas.openxmlformats.org/spreadsheetml/2006/main" count="168" uniqueCount="87">
  <si>
    <t>　〃　，４Ｆﾊﾞﾝﾄﾘｰ，７Ｆ給茶</t>
  </si>
  <si>
    <t>　〃　　　l=900　　〃</t>
  </si>
  <si>
    <t>　〃　　　l=1050 　〃</t>
  </si>
  <si>
    <t>　〃　　　l=1200 　〃</t>
  </si>
  <si>
    <t>ｽﾃﾝﾚｽﾊﾟｲﾌﾟ1段</t>
  </si>
  <si>
    <t>　水切棚</t>
  </si>
  <si>
    <t>既製品　　l=600</t>
  </si>
  <si>
    <t>　　〃</t>
  </si>
  <si>
    <t>　〃　　　l=900</t>
  </si>
  <si>
    <t>　〃　　　l=1050</t>
  </si>
  <si>
    <t>　〃　　　l=1200</t>
  </si>
  <si>
    <t>換気フード</t>
  </si>
  <si>
    <t>l=600</t>
  </si>
  <si>
    <t>　流し水切</t>
  </si>
  <si>
    <t>ｽﾃﾝﾚｽ　厚2.0　　l=1200</t>
  </si>
  <si>
    <t>　　〃　　　　　 l=1500</t>
  </si>
  <si>
    <t>　　〃　　　　　 l=1650</t>
  </si>
  <si>
    <t>　　〃　　　　　 l=1800</t>
  </si>
  <si>
    <t>１～７Ｆ湯沸　Ｘ1，Ｙ3</t>
  </si>
  <si>
    <t>　収納棚</t>
  </si>
  <si>
    <t>l=900</t>
  </si>
  <si>
    <t>２Ｆ湯沸．４Ｆﾊﾟﾝﾄﾘｰ</t>
  </si>
  <si>
    <t>l=1500</t>
  </si>
  <si>
    <t>７Ｆ給茶コーナー</t>
  </si>
  <si>
    <t>l=3200</t>
  </si>
  <si>
    <t>３Ｆ休憩室</t>
  </si>
  <si>
    <t>　流し台</t>
  </si>
  <si>
    <t>l=2600</t>
  </si>
  <si>
    <t>l=2000　　　幕板共</t>
  </si>
  <si>
    <t>l=2000</t>
  </si>
  <si>
    <t>　換気フード</t>
  </si>
  <si>
    <t>　</t>
  </si>
  <si>
    <t xml:space="preserve"> </t>
  </si>
  <si>
    <t>名            称</t>
  </si>
  <si>
    <t>摘             要</t>
  </si>
  <si>
    <t>単位</t>
  </si>
  <si>
    <t>数　量</t>
  </si>
  <si>
    <t>単　価</t>
  </si>
  <si>
    <t>金　　額</t>
  </si>
  <si>
    <t>備　　　　　　　考</t>
  </si>
  <si>
    <t>湯沸室</t>
  </si>
  <si>
    <t>　ステンレス流し台</t>
  </si>
  <si>
    <t>既製品　　l=1200</t>
  </si>
  <si>
    <t>か所</t>
  </si>
  <si>
    <t>　〃　，４Ｆﾊﾟﾝﾄﾘｰ，７Ｆ給茶</t>
  </si>
  <si>
    <t>　　　　〃</t>
  </si>
  <si>
    <t>　〃　　　l=1500</t>
  </si>
  <si>
    <t>〃</t>
  </si>
  <si>
    <t>　〃　</t>
  </si>
  <si>
    <t>　〃　　　l=1650</t>
  </si>
  <si>
    <t>　〃　　　l=1800</t>
  </si>
  <si>
    <t>　吊戸棚</t>
  </si>
  <si>
    <t>既製品　　l=600　幕板共</t>
  </si>
  <si>
    <t>本業務費</t>
    <rPh sb="0" eb="4">
      <t>ホンギョウムヒ</t>
    </rPh>
    <phoneticPr fontId="17"/>
  </si>
  <si>
    <t>直接経費</t>
    <rPh sb="0" eb="2">
      <t>チョクセツ</t>
    </rPh>
    <rPh sb="2" eb="4">
      <t>ケイヒ</t>
    </rPh>
    <phoneticPr fontId="17"/>
  </si>
  <si>
    <t>消耗品費</t>
    <rPh sb="0" eb="3">
      <t>ショウモウヒン</t>
    </rPh>
    <rPh sb="3" eb="4">
      <t>ヒ</t>
    </rPh>
    <phoneticPr fontId="17"/>
  </si>
  <si>
    <t>会議・調整業務</t>
    <rPh sb="0" eb="2">
      <t>カイギ</t>
    </rPh>
    <rPh sb="3" eb="5">
      <t>チョウセイ</t>
    </rPh>
    <rPh sb="5" eb="7">
      <t>ギョウム</t>
    </rPh>
    <phoneticPr fontId="17"/>
  </si>
  <si>
    <t>水泳指導支援者</t>
    <rPh sb="0" eb="2">
      <t>スイエイ</t>
    </rPh>
    <rPh sb="2" eb="4">
      <t>シドウ</t>
    </rPh>
    <rPh sb="4" eb="7">
      <t>シエンシャ</t>
    </rPh>
    <phoneticPr fontId="17"/>
  </si>
  <si>
    <t>水泳指導支援責任者</t>
    <rPh sb="0" eb="2">
      <t>スイエイ</t>
    </rPh>
    <rPh sb="2" eb="4">
      <t>シドウ</t>
    </rPh>
    <rPh sb="4" eb="6">
      <t>シエン</t>
    </rPh>
    <rPh sb="6" eb="9">
      <t>セキニンシャ</t>
    </rPh>
    <phoneticPr fontId="17"/>
  </si>
  <si>
    <t>水泳指導支援副責任者</t>
    <rPh sb="0" eb="2">
      <t>スイエイ</t>
    </rPh>
    <rPh sb="2" eb="4">
      <t>シドウ</t>
    </rPh>
    <rPh sb="4" eb="6">
      <t>シエン</t>
    </rPh>
    <rPh sb="6" eb="7">
      <t>フク</t>
    </rPh>
    <rPh sb="7" eb="10">
      <t>セキニンシャ</t>
    </rPh>
    <phoneticPr fontId="17"/>
  </si>
  <si>
    <t>水泳用具使用料</t>
    <rPh sb="0" eb="4">
      <t>スイエイヨウグ</t>
    </rPh>
    <rPh sb="4" eb="7">
      <t>シヨウリョウ</t>
    </rPh>
    <phoneticPr fontId="17"/>
  </si>
  <si>
    <t>旅行保険料</t>
  </si>
  <si>
    <t>花ノ木小</t>
    <rPh sb="0" eb="1">
      <t>ハナ</t>
    </rPh>
    <rPh sb="2" eb="4">
      <t>キショウ</t>
    </rPh>
    <phoneticPr fontId="3"/>
  </si>
  <si>
    <t>八ツ面小</t>
    <rPh sb="0" eb="1">
      <t>ヤ</t>
    </rPh>
    <rPh sb="2" eb="3">
      <t>オモテ</t>
    </rPh>
    <rPh sb="3" eb="4">
      <t>ショウ</t>
    </rPh>
    <phoneticPr fontId="3"/>
  </si>
  <si>
    <t>横須賀小</t>
    <rPh sb="0" eb="4">
      <t>ヨコスカショウ</t>
    </rPh>
    <phoneticPr fontId="3"/>
  </si>
  <si>
    <t>白浜小</t>
    <rPh sb="0" eb="2">
      <t>シラハマ</t>
    </rPh>
    <rPh sb="2" eb="3">
      <t>ショウ</t>
    </rPh>
    <phoneticPr fontId="3"/>
  </si>
  <si>
    <t>幡豆小</t>
    <rPh sb="0" eb="3">
      <t>ハズショウ</t>
    </rPh>
    <phoneticPr fontId="3"/>
  </si>
  <si>
    <t>東幡豆小</t>
    <rPh sb="0" eb="1">
      <t>ヒガシ</t>
    </rPh>
    <rPh sb="1" eb="3">
      <t>ハズ</t>
    </rPh>
    <rPh sb="3" eb="4">
      <t>ショウ</t>
    </rPh>
    <phoneticPr fontId="3"/>
  </si>
  <si>
    <t>水泳指導支援補助者</t>
    <rPh sb="0" eb="4">
      <t>スイエイシドウ</t>
    </rPh>
    <rPh sb="4" eb="6">
      <t>シエン</t>
    </rPh>
    <rPh sb="6" eb="9">
      <t>ホジョシャ</t>
    </rPh>
    <phoneticPr fontId="17"/>
  </si>
  <si>
    <t>吉田小</t>
    <rPh sb="0" eb="3">
      <t>ヨシダショウ</t>
    </rPh>
    <phoneticPr fontId="3"/>
  </si>
  <si>
    <t>貸切バスチャーター料７校分</t>
    <rPh sb="0" eb="2">
      <t>カシキリ</t>
    </rPh>
    <rPh sb="9" eb="10">
      <t>リョウ</t>
    </rPh>
    <rPh sb="11" eb="13">
      <t>コウブン</t>
    </rPh>
    <phoneticPr fontId="17"/>
  </si>
  <si>
    <t>支援業務</t>
    <rPh sb="0" eb="4">
      <t>シエンギョウム</t>
    </rPh>
    <phoneticPr fontId="17"/>
  </si>
  <si>
    <t>時給（円）</t>
    <rPh sb="0" eb="2">
      <t>ジキュウ</t>
    </rPh>
    <rPh sb="3" eb="4">
      <t>エン</t>
    </rPh>
    <phoneticPr fontId="3"/>
  </si>
  <si>
    <t>時間</t>
    <rPh sb="0" eb="2">
      <t>ジカン</t>
    </rPh>
    <phoneticPr fontId="3"/>
  </si>
  <si>
    <t>人数</t>
    <rPh sb="0" eb="2">
      <t>ニンズウ</t>
    </rPh>
    <phoneticPr fontId="3"/>
  </si>
  <si>
    <t>日数</t>
    <rPh sb="0" eb="2">
      <t>ニッスウ</t>
    </rPh>
    <phoneticPr fontId="3"/>
  </si>
  <si>
    <t>金額</t>
    <rPh sb="0" eb="2">
      <t>キンガク</t>
    </rPh>
    <phoneticPr fontId="3"/>
  </si>
  <si>
    <t>備考</t>
    <rPh sb="0" eb="2">
      <t>ビコウ</t>
    </rPh>
    <phoneticPr fontId="3"/>
  </si>
  <si>
    <t>単価（円）</t>
    <rPh sb="0" eb="2">
      <t>タンカ</t>
    </rPh>
    <rPh sb="3" eb="4">
      <t>エン</t>
    </rPh>
    <phoneticPr fontId="3"/>
  </si>
  <si>
    <t>合計</t>
    <rPh sb="0" eb="2">
      <t>ゴウケイ</t>
    </rPh>
    <phoneticPr fontId="3"/>
  </si>
  <si>
    <t>消費税（１０％）</t>
    <rPh sb="0" eb="3">
      <t>ショウヒゼイ</t>
    </rPh>
    <phoneticPr fontId="3"/>
  </si>
  <si>
    <t>業務費計</t>
    <rPh sb="0" eb="4">
      <t>ギョウムヒケイ</t>
    </rPh>
    <phoneticPr fontId="3"/>
  </si>
  <si>
    <t>様式８</t>
    <rPh sb="0" eb="2">
      <t>ヨウシキ</t>
    </rPh>
    <phoneticPr fontId="3"/>
  </si>
  <si>
    <t>西尾市立小学校水泳指導支援委託事業に関わる時給・単価一覧</t>
    <rPh sb="0" eb="3">
      <t>ニシオシ</t>
    </rPh>
    <rPh sb="3" eb="4">
      <t>リツ</t>
    </rPh>
    <rPh sb="4" eb="11">
      <t>ショウガッコウスイエイシドウ</t>
    </rPh>
    <rPh sb="11" eb="17">
      <t>シエンイタクジギョウ</t>
    </rPh>
    <rPh sb="18" eb="19">
      <t>カカ</t>
    </rPh>
    <rPh sb="21" eb="23">
      <t>ジキュウ</t>
    </rPh>
    <rPh sb="24" eb="26">
      <t>タンカ</t>
    </rPh>
    <rPh sb="26" eb="28">
      <t>イチラン</t>
    </rPh>
    <phoneticPr fontId="3"/>
  </si>
  <si>
    <t>年数</t>
    <rPh sb="0" eb="2">
      <t>ネンスウ</t>
    </rPh>
    <phoneticPr fontId="3"/>
  </si>
  <si>
    <t>※上記の日数については、参考数値となります。実際には、年度初めに確定する各学校の学級数の変動に伴い日数も変動します。</t>
    <rPh sb="1" eb="3">
      <t>ジョウキ</t>
    </rPh>
    <rPh sb="4" eb="6">
      <t>ニッスウ</t>
    </rPh>
    <rPh sb="12" eb="14">
      <t>サンコウ</t>
    </rPh>
    <rPh sb="14" eb="16">
      <t>スウチ</t>
    </rPh>
    <rPh sb="22" eb="24">
      <t>ジッサイ</t>
    </rPh>
    <rPh sb="27" eb="29">
      <t>ネンド</t>
    </rPh>
    <rPh sb="29" eb="30">
      <t>ハジ</t>
    </rPh>
    <rPh sb="32" eb="34">
      <t>カクテイ</t>
    </rPh>
    <rPh sb="36" eb="39">
      <t>カクガッコウ</t>
    </rPh>
    <rPh sb="40" eb="43">
      <t>ガッキュウスウ</t>
    </rPh>
    <rPh sb="44" eb="46">
      <t>ヘンドウ</t>
    </rPh>
    <rPh sb="47" eb="48">
      <t>トモナ</t>
    </rPh>
    <rPh sb="49" eb="51">
      <t>ニッスウ</t>
    </rPh>
    <rPh sb="52" eb="54">
      <t>ヘンドウ</t>
    </rPh>
    <phoneticPr fontId="3"/>
  </si>
  <si>
    <r>
      <t>※</t>
    </r>
    <r>
      <rPr>
        <b/>
        <sz val="12"/>
        <color rgb="FFFF0000"/>
        <rFont val="BIZ UDPゴシック"/>
        <family val="3"/>
        <charset val="128"/>
      </rPr>
      <t>上記の黄色網掛け部分について、入力をお願いします。</t>
    </r>
    <r>
      <rPr>
        <b/>
        <sz val="12"/>
        <rFont val="BIZ UDPゴシック"/>
        <family val="3"/>
        <charset val="128"/>
      </rPr>
      <t>入力することで、3年間分の業務費計を参考として算出します。</t>
    </r>
    <rPh sb="1" eb="3">
      <t>ジョウキ</t>
    </rPh>
    <rPh sb="4" eb="6">
      <t>キイロ</t>
    </rPh>
    <rPh sb="6" eb="8">
      <t>アミカ</t>
    </rPh>
    <rPh sb="9" eb="11">
      <t>ブブン</t>
    </rPh>
    <rPh sb="16" eb="18">
      <t>ニュウリョク</t>
    </rPh>
    <rPh sb="20" eb="21">
      <t>ネガ</t>
    </rPh>
    <rPh sb="26" eb="28">
      <t>ニュウリョク</t>
    </rPh>
    <rPh sb="35" eb="38">
      <t>ネンカンブン</t>
    </rPh>
    <rPh sb="39" eb="43">
      <t>ギョウムヒケイ</t>
    </rPh>
    <rPh sb="44" eb="46">
      <t>サンコウ</t>
    </rPh>
    <rPh sb="49" eb="51">
      <t>サンシュツ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</si>
</sst>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Red]\(0.0\)"/>
    <numFmt numFmtId="177" formatCode=";;;"/>
    <numFmt numFmtId="178" formatCode="#,##0;\-#,##0;&quot;-&quot;"/>
    <numFmt numFmtId="179" formatCode="&quot;$&quot;#,##0_);[Red]\(&quot;$&quot;#,##0\)"/>
    <numFmt numFmtId="180" formatCode="&quot;$&quot;#,##0.00_);[Red]\(&quot;$&quot;#,##0.00\)"/>
    <numFmt numFmtId="181" formatCode="0.0%"/>
    <numFmt numFmtId="182" formatCode="0.000"/>
    <numFmt numFmtId="183" formatCode="0.000;[Color3]\-0.000"/>
    <numFmt numFmtId="184" formatCode="0.&quot;-&quot;00&quot;-&quot;00&quot; &quot;"/>
    <numFmt numFmtId="185" formatCode="General&quot;日&quot;"/>
  </numFmts>
  <fonts count="53">
    <font>
      <sz val="11"/>
      <name val="ＭＳ Ｐゴシック"/>
      <family val="3"/>
      <charset val="128"/>
    </font>
    <font>
      <sz val="11"/>
      <name val="ＭＳ Ｐゴシック"/>
      <family val="3"/>
      <charset val="128"/>
    </font>
    <font>
      <sz val="10"/>
      <name val="明朝"/>
      <family val="1"/>
      <charset val="128"/>
    </font>
    <font>
      <sz val="6"/>
      <name val="ＭＳ Ｐゴシック"/>
      <family val="3"/>
      <charset val="128"/>
    </font>
    <font>
      <sz val="10"/>
      <name val="ＭＳ Ｐ明朝"/>
      <family val="1"/>
      <charset val="128"/>
    </font>
    <font>
      <sz val="11"/>
      <color indexed="8"/>
      <name val="ＭＳ Ｐゴシック"/>
      <family val="3"/>
      <charset val="128"/>
    </font>
    <font>
      <sz val="10"/>
      <color indexed="8"/>
      <name val="Arial"/>
      <family val="2"/>
    </font>
    <font>
      <sz val="10"/>
      <name val="Arial"/>
      <family val="2"/>
    </font>
    <font>
      <b/>
      <sz val="12"/>
      <name val="Arial"/>
      <family val="2"/>
    </font>
    <font>
      <b/>
      <sz val="11"/>
      <name val="Helv"/>
      <family val="2"/>
    </font>
    <font>
      <sz val="14"/>
      <name val="ＭＳ 明朝"/>
      <family val="1"/>
      <charset val="128"/>
    </font>
    <font>
      <sz val="11"/>
      <name val="ＭＳ Ｐゴシック"/>
      <family val="3"/>
      <charset val="128"/>
    </font>
    <font>
      <sz val="11"/>
      <color indexed="9"/>
      <name val="ＭＳ Ｐゴシック"/>
      <family val="3"/>
      <charset val="128"/>
    </font>
    <font>
      <sz val="8"/>
      <name val="Verdana"/>
      <family val="2"/>
    </font>
    <font>
      <sz val="8"/>
      <name val="ＭＳ ゴシック"/>
      <family val="3"/>
      <charset val="128"/>
    </font>
    <font>
      <sz val="9"/>
      <name val="Times New Roman"/>
      <family val="1"/>
    </font>
    <font>
      <sz val="8"/>
      <name val="Arial"/>
      <family val="2"/>
    </font>
    <font>
      <sz val="10"/>
      <name val="MS Sans Serif"/>
      <family val="2"/>
    </font>
    <font>
      <b/>
      <sz val="8"/>
      <color indexed="23"/>
      <name val="Verdana"/>
      <family val="2"/>
    </font>
    <font>
      <sz val="11"/>
      <name val="ＭＳ 明朝"/>
      <family val="1"/>
      <charset val="128"/>
    </font>
    <font>
      <sz val="16"/>
      <color indexed="9"/>
      <name val="Tahoma"/>
      <family val="2"/>
    </font>
    <font>
      <sz val="8"/>
      <color indexed="16"/>
      <name val="Century Schoolbook"/>
      <family val="1"/>
    </font>
    <font>
      <b/>
      <i/>
      <sz val="10"/>
      <name val="Times New Roman"/>
      <family val="1"/>
    </font>
    <font>
      <b/>
      <sz val="9"/>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18"/>
      <name val="明朝"/>
      <family val="1"/>
      <charset val="128"/>
    </font>
    <font>
      <sz val="11"/>
      <name val="明朝"/>
      <family val="1"/>
      <charset val="128"/>
    </font>
    <font>
      <sz val="14"/>
      <name val="System"/>
      <charset val="128"/>
    </font>
    <font>
      <sz val="9.5"/>
      <name val="標準明朝"/>
      <family val="1"/>
      <charset val="128"/>
    </font>
    <font>
      <b/>
      <sz val="10"/>
      <name val="BIZ UDPゴシック"/>
      <family val="3"/>
      <charset val="128"/>
    </font>
    <font>
      <sz val="10"/>
      <name val="BIZ UDPゴシック"/>
      <family val="3"/>
      <charset val="128"/>
    </font>
    <font>
      <b/>
      <sz val="12"/>
      <name val="BIZ UDPゴシック"/>
      <family val="3"/>
      <charset val="128"/>
    </font>
    <font>
      <b/>
      <sz val="14"/>
      <name val="BIZ UDPゴシック"/>
      <family val="3"/>
      <charset val="128"/>
    </font>
    <font>
      <b/>
      <sz val="20"/>
      <name val="BIZ UDPゴシック"/>
      <family val="3"/>
      <charset val="128"/>
    </font>
    <font>
      <sz val="14"/>
      <name val="BIZ UDPゴシック"/>
      <family val="3"/>
      <charset val="128"/>
    </font>
    <font>
      <sz val="14"/>
      <color rgb="FFFF0000"/>
      <name val="BIZ UDPゴシック"/>
      <family val="3"/>
      <charset val="128"/>
    </font>
    <font>
      <sz val="11"/>
      <name val="BIZ UDPゴシック"/>
      <family val="3"/>
      <charset val="128"/>
    </font>
    <font>
      <b/>
      <sz val="12"/>
      <color rgb="FFFF0000"/>
      <name val="BIZ UDP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2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Border="0">
      <alignment horizontal="left" vertical="center" indent="1"/>
    </xf>
    <xf numFmtId="178" fontId="6" fillId="0" borderId="0" applyFill="0" applyBorder="0" applyAlignment="0"/>
    <xf numFmtId="4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49" fontId="14" fillId="0" borderId="0">
      <alignment horizontal="left" vertical="top" shrinkToFit="1"/>
    </xf>
    <xf numFmtId="0" fontId="15" fillId="0" borderId="0">
      <alignment horizontal="left"/>
    </xf>
    <xf numFmtId="38" fontId="16" fillId="17"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10" fontId="16" fillId="18" borderId="3" applyNumberFormat="0" applyBorder="0" applyAlignment="0" applyProtection="0"/>
    <xf numFmtId="38" fontId="17" fillId="0" borderId="0" applyFont="0" applyFill="0" applyBorder="0" applyAlignment="0" applyProtection="0"/>
    <xf numFmtId="40" fontId="17" fillId="0" borderId="0" applyFont="0" applyFill="0" applyBorder="0" applyAlignment="0" applyProtection="0"/>
    <xf numFmtId="179" fontId="17" fillId="0" borderId="0" applyFont="0" applyFill="0" applyBorder="0" applyAlignment="0" applyProtection="0"/>
    <xf numFmtId="180" fontId="17" fillId="0" borderId="0" applyFont="0" applyFill="0" applyBorder="0" applyAlignment="0" applyProtection="0"/>
    <xf numFmtId="182" fontId="42" fillId="0" borderId="0" applyFont="0" applyFill="0" applyBorder="0" applyAlignment="0" applyProtection="0"/>
    <xf numFmtId="183" fontId="42" fillId="0" borderId="0" applyFont="0" applyFill="0" applyBorder="0" applyAlignment="0" applyProtection="0"/>
    <xf numFmtId="0" fontId="18" fillId="17" borderId="0">
      <alignment horizontal="left" indent="1"/>
    </xf>
    <xf numFmtId="179" fontId="19" fillId="0" borderId="0"/>
    <xf numFmtId="0" fontId="7" fillId="0" borderId="0"/>
    <xf numFmtId="10" fontId="7" fillId="0" borderId="0" applyFont="0" applyFill="0" applyBorder="0" applyAlignment="0" applyProtection="0"/>
    <xf numFmtId="4" fontId="15" fillId="0" borderId="0">
      <alignment horizontal="right"/>
    </xf>
    <xf numFmtId="0" fontId="20" fillId="16" borderId="0">
      <alignment horizontal="left" indent="1"/>
    </xf>
    <xf numFmtId="4" fontId="21" fillId="0" borderId="0">
      <alignment horizontal="right"/>
    </xf>
    <xf numFmtId="0" fontId="22" fillId="0" borderId="0">
      <alignment horizontal="left"/>
    </xf>
    <xf numFmtId="0" fontId="17" fillId="0" borderId="0"/>
    <xf numFmtId="0" fontId="9" fillId="0" borderId="0"/>
    <xf numFmtId="0" fontId="23" fillId="0" borderId="0">
      <alignment horizontal="center"/>
    </xf>
    <xf numFmtId="0" fontId="40" fillId="0" borderId="4" applyNumberFormat="0" applyFont="0" applyBorder="0" applyAlignment="0">
      <alignment horizontal="left"/>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4" fillId="0" borderId="0" applyNumberFormat="0" applyFill="0" applyBorder="0" applyAlignment="0" applyProtection="0">
      <alignment vertical="center"/>
    </xf>
    <xf numFmtId="0" fontId="25" fillId="23" borderId="5" applyNumberFormat="0" applyAlignment="0" applyProtection="0">
      <alignment vertical="center"/>
    </xf>
    <xf numFmtId="0" fontId="26" fillId="24" borderId="0" applyNumberFormat="0" applyBorder="0" applyAlignment="0" applyProtection="0">
      <alignment vertical="center"/>
    </xf>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25" borderId="6" applyNumberFormat="0" applyFont="0" applyAlignment="0" applyProtection="0">
      <alignment vertical="center"/>
    </xf>
    <xf numFmtId="0" fontId="27" fillId="0" borderId="7" applyNumberFormat="0" applyFill="0" applyAlignment="0" applyProtection="0">
      <alignment vertical="center"/>
    </xf>
    <xf numFmtId="0" fontId="28" fillId="3" borderId="0" applyNumberFormat="0" applyBorder="0" applyAlignment="0" applyProtection="0">
      <alignment vertical="center"/>
    </xf>
    <xf numFmtId="184" fontId="42" fillId="0" borderId="0" applyFont="0" applyFill="0" applyBorder="0" applyAlignment="0" applyProtection="0"/>
    <xf numFmtId="0" fontId="42" fillId="0" borderId="0" applyFont="0" applyFill="0" applyBorder="0" applyAlignment="0" applyProtection="0"/>
    <xf numFmtId="0" fontId="29" fillId="26" borderId="8" applyNumberFormat="0" applyAlignment="0" applyProtection="0">
      <alignment vertical="center"/>
    </xf>
    <xf numFmtId="0" fontId="30" fillId="0" borderId="0" applyNumberFormat="0" applyFill="0" applyBorder="0" applyAlignment="0" applyProtection="0">
      <alignment vertical="center"/>
    </xf>
    <xf numFmtId="38" fontId="1"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3" fillId="0" borderId="0" applyNumberFormat="0" applyFill="0" applyBorder="0" applyAlignment="0" applyProtection="0">
      <alignment vertical="center"/>
    </xf>
    <xf numFmtId="0" fontId="34" fillId="0" borderId="12" applyNumberFormat="0" applyFill="0" applyAlignment="0" applyProtection="0">
      <alignment vertical="center"/>
    </xf>
    <xf numFmtId="0" fontId="35" fillId="26" borderId="13" applyNumberFormat="0" applyAlignment="0" applyProtection="0">
      <alignment vertical="center"/>
    </xf>
    <xf numFmtId="0" fontId="36" fillId="0" borderId="0" applyNumberFormat="0" applyFill="0" applyBorder="0" applyAlignment="0" applyProtection="0">
      <alignment vertical="center"/>
    </xf>
    <xf numFmtId="0" fontId="37" fillId="7" borderId="8" applyNumberFormat="0" applyAlignment="0" applyProtection="0">
      <alignment vertical="center"/>
    </xf>
    <xf numFmtId="182" fontId="43" fillId="27" borderId="14" applyNumberFormat="0" applyBorder="0" applyAlignment="0">
      <protection locked="0"/>
    </xf>
    <xf numFmtId="0" fontId="43" fillId="27" borderId="0" applyNumberFormat="0" applyBorder="0" applyAlignment="0">
      <protection locked="0"/>
    </xf>
    <xf numFmtId="182" fontId="43" fillId="27" borderId="15" applyBorder="0" applyAlignment="0">
      <protection locked="0"/>
    </xf>
    <xf numFmtId="0" fontId="11" fillId="0" borderId="0"/>
    <xf numFmtId="0" fontId="41" fillId="0" borderId="0"/>
    <xf numFmtId="0" fontId="38" fillId="0" borderId="0" applyBorder="0">
      <alignment vertical="center"/>
    </xf>
    <xf numFmtId="0" fontId="10" fillId="0" borderId="0"/>
    <xf numFmtId="0" fontId="39"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22">
    <xf numFmtId="0" fontId="0" fillId="0" borderId="0" xfId="0"/>
    <xf numFmtId="0" fontId="2" fillId="0" borderId="16" xfId="0" applyFont="1" applyBorder="1" applyAlignment="1">
      <alignment horizontal="center" vertical="center"/>
    </xf>
    <xf numFmtId="0" fontId="2" fillId="0" borderId="17" xfId="0" applyFont="1" applyBorder="1" applyAlignment="1">
      <alignment horizontal="center" vertical="center"/>
    </xf>
    <xf numFmtId="38" fontId="2" fillId="0" borderId="17" xfId="67" applyFont="1" applyBorder="1" applyAlignment="1">
      <alignment horizontal="center" vertical="center"/>
    </xf>
    <xf numFmtId="0" fontId="2" fillId="0" borderId="17" xfId="0" applyFont="1" applyBorder="1" applyAlignment="1">
      <alignment horizontal="centerContinuous" vertical="center"/>
    </xf>
    <xf numFmtId="0" fontId="2" fillId="0" borderId="18" xfId="0" applyFont="1" applyBorder="1" applyAlignment="1">
      <alignment horizontal="centerContinuous" vertical="center"/>
    </xf>
    <xf numFmtId="0" fontId="2" fillId="0" borderId="0" xfId="0" applyFont="1" applyAlignment="1">
      <alignment vertical="center"/>
    </xf>
    <xf numFmtId="0" fontId="2" fillId="0" borderId="19" xfId="0" quotePrefix="1" applyFont="1" applyBorder="1" applyAlignment="1">
      <alignment horizontal="left" vertical="center"/>
    </xf>
    <xf numFmtId="0" fontId="2" fillId="0" borderId="20" xfId="0" quotePrefix="1" applyFont="1" applyBorder="1" applyAlignment="1">
      <alignment horizontal="left" vertical="center"/>
    </xf>
    <xf numFmtId="0" fontId="2" fillId="0" borderId="20" xfId="0" applyFont="1" applyBorder="1" applyAlignment="1">
      <alignment horizontal="center" vertical="center"/>
    </xf>
    <xf numFmtId="38" fontId="2" fillId="0" borderId="20" xfId="67" applyFont="1" applyBorder="1" applyAlignment="1">
      <alignment horizontal="right" vertical="center"/>
    </xf>
    <xf numFmtId="0" fontId="2" fillId="0" borderId="21" xfId="0" applyFont="1" applyBorder="1" applyAlignment="1">
      <alignment horizontal="left" vertical="center"/>
    </xf>
    <xf numFmtId="0" fontId="2" fillId="0" borderId="0" xfId="0" applyFont="1" applyBorder="1" applyAlignment="1">
      <alignment horizontal="left" vertical="center"/>
    </xf>
    <xf numFmtId="0" fontId="2" fillId="0" borderId="22" xfId="0" applyFont="1" applyBorder="1" applyAlignment="1">
      <alignment horizontal="left" vertical="center"/>
    </xf>
    <xf numFmtId="0" fontId="2" fillId="0" borderId="23" xfId="0" quotePrefix="1" applyFont="1" applyBorder="1" applyAlignment="1">
      <alignment horizontal="left" vertical="center"/>
    </xf>
    <xf numFmtId="0" fontId="2" fillId="0" borderId="24" xfId="0" quotePrefix="1" applyFont="1" applyBorder="1" applyAlignment="1">
      <alignment horizontal="left" vertical="center"/>
    </xf>
    <xf numFmtId="0" fontId="2" fillId="0" borderId="24" xfId="0" applyFont="1" applyBorder="1" applyAlignment="1">
      <alignment horizontal="center" vertical="center"/>
    </xf>
    <xf numFmtId="38" fontId="2" fillId="0" borderId="24" xfId="67" applyFont="1" applyBorder="1" applyAlignment="1">
      <alignment horizontal="righ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quotePrefix="1" applyFont="1" applyBorder="1" applyAlignment="1">
      <alignment horizontal="left" vertical="center"/>
    </xf>
    <xf numFmtId="0" fontId="2" fillId="0" borderId="29" xfId="0" quotePrefix="1" applyFont="1" applyBorder="1" applyAlignment="1">
      <alignment horizontal="left" vertical="center"/>
    </xf>
    <xf numFmtId="0" fontId="2" fillId="0" borderId="29" xfId="0" applyFont="1" applyBorder="1" applyAlignment="1">
      <alignment horizontal="center" vertical="center"/>
    </xf>
    <xf numFmtId="38" fontId="2" fillId="0" borderId="29" xfId="67" applyFont="1" applyBorder="1" applyAlignment="1">
      <alignment horizontal="righ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38" fontId="2" fillId="0" borderId="0" xfId="67" applyFont="1" applyAlignment="1">
      <alignment horizontal="left" vertical="center"/>
    </xf>
    <xf numFmtId="0" fontId="2" fillId="0" borderId="19"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176" fontId="2" fillId="0" borderId="17" xfId="0" applyNumberFormat="1" applyFont="1" applyBorder="1" applyAlignment="1">
      <alignment horizontal="center" vertical="center"/>
    </xf>
    <xf numFmtId="176" fontId="2" fillId="0" borderId="20" xfId="0" applyNumberFormat="1" applyFont="1" applyBorder="1" applyAlignment="1">
      <alignment horizontal="right" vertical="center"/>
    </xf>
    <xf numFmtId="176" fontId="2" fillId="0" borderId="24" xfId="0" applyNumberFormat="1" applyFont="1" applyBorder="1" applyAlignment="1">
      <alignment horizontal="right" vertical="center"/>
    </xf>
    <xf numFmtId="176" fontId="2" fillId="0" borderId="29" xfId="0" applyNumberFormat="1" applyFont="1" applyBorder="1" applyAlignment="1">
      <alignment horizontal="right" vertical="center"/>
    </xf>
    <xf numFmtId="176" fontId="2" fillId="0" borderId="0" xfId="0" applyNumberFormat="1" applyFont="1" applyAlignment="1">
      <alignment horizontal="left" vertical="center"/>
    </xf>
    <xf numFmtId="177" fontId="2" fillId="0" borderId="20" xfId="67" applyNumberFormat="1" applyFont="1" applyBorder="1" applyAlignment="1">
      <alignment horizontal="right" vertical="center"/>
    </xf>
    <xf numFmtId="177" fontId="2" fillId="0" borderId="24" xfId="67" applyNumberFormat="1" applyFont="1" applyBorder="1" applyAlignment="1">
      <alignment horizontal="right" vertical="center"/>
    </xf>
    <xf numFmtId="0" fontId="4" fillId="0" borderId="0" xfId="85" applyFont="1" applyFill="1"/>
    <xf numFmtId="40" fontId="4" fillId="0" borderId="0" xfId="85" applyNumberFormat="1" applyFont="1" applyFill="1"/>
    <xf numFmtId="0" fontId="44" fillId="0" borderId="0" xfId="85" applyFont="1" applyFill="1"/>
    <xf numFmtId="0" fontId="45" fillId="0" borderId="0" xfId="85" applyFont="1" applyFill="1"/>
    <xf numFmtId="0" fontId="45" fillId="0" borderId="0" xfId="85" applyFont="1" applyFill="1" applyAlignment="1">
      <alignment horizontal="center"/>
    </xf>
    <xf numFmtId="38" fontId="45" fillId="0" borderId="0" xfId="67" applyFont="1" applyFill="1"/>
    <xf numFmtId="0" fontId="45" fillId="0" borderId="0" xfId="85" applyNumberFormat="1" applyFont="1" applyFill="1" applyAlignment="1"/>
    <xf numFmtId="0" fontId="48" fillId="0" borderId="0" xfId="85" applyFont="1" applyFill="1" applyAlignment="1">
      <alignment horizontal="left" vertical="center"/>
    </xf>
    <xf numFmtId="0" fontId="47" fillId="30" borderId="3" xfId="85" applyFont="1" applyFill="1" applyBorder="1" applyAlignment="1">
      <alignment horizontal="center" vertical="center" shrinkToFit="1"/>
    </xf>
    <xf numFmtId="0" fontId="49" fillId="30" borderId="3" xfId="85" applyFont="1" applyFill="1" applyBorder="1" applyAlignment="1">
      <alignment horizontal="center" vertical="center" wrapText="1"/>
    </xf>
    <xf numFmtId="38" fontId="49" fillId="30" borderId="3" xfId="67" applyFont="1" applyFill="1" applyBorder="1" applyAlignment="1">
      <alignment horizontal="center" vertical="center" wrapText="1"/>
    </xf>
    <xf numFmtId="0" fontId="47" fillId="30" borderId="35" xfId="85" applyFont="1" applyFill="1" applyBorder="1" applyAlignment="1">
      <alignment horizontal="center" vertical="center"/>
    </xf>
    <xf numFmtId="38" fontId="49" fillId="30" borderId="36" xfId="67" applyFont="1" applyFill="1" applyBorder="1" applyAlignment="1">
      <alignment horizontal="center" vertical="center"/>
    </xf>
    <xf numFmtId="38" fontId="51" fillId="29" borderId="3" xfId="67" applyFont="1" applyFill="1" applyBorder="1" applyAlignment="1">
      <alignment vertical="center" shrinkToFit="1"/>
    </xf>
    <xf numFmtId="0" fontId="47" fillId="29" borderId="32" xfId="85" applyFont="1" applyFill="1" applyBorder="1" applyAlignment="1">
      <alignment vertical="center"/>
    </xf>
    <xf numFmtId="0" fontId="47" fillId="29" borderId="33" xfId="85" applyFont="1" applyFill="1" applyBorder="1" applyAlignment="1">
      <alignment vertical="center"/>
    </xf>
    <xf numFmtId="0" fontId="49" fillId="29" borderId="33" xfId="85" applyFont="1" applyFill="1" applyBorder="1" applyAlignment="1">
      <alignment vertical="center"/>
    </xf>
    <xf numFmtId="0" fontId="49" fillId="29" borderId="33" xfId="85" applyFont="1" applyFill="1" applyBorder="1" applyAlignment="1">
      <alignment horizontal="center" vertical="center"/>
    </xf>
    <xf numFmtId="38" fontId="49" fillId="29" borderId="33" xfId="67" applyFont="1" applyFill="1" applyBorder="1" applyAlignment="1">
      <alignment vertical="center"/>
    </xf>
    <xf numFmtId="0" fontId="49" fillId="29" borderId="34" xfId="85" applyNumberFormat="1" applyFont="1" applyFill="1" applyBorder="1" applyAlignment="1">
      <alignment vertical="center"/>
    </xf>
    <xf numFmtId="0" fontId="4" fillId="0" borderId="0" xfId="85" applyFont="1" applyFill="1" applyAlignment="1">
      <alignment vertical="center"/>
    </xf>
    <xf numFmtId="38" fontId="4" fillId="0" borderId="0" xfId="67" applyFont="1" applyFill="1" applyAlignment="1">
      <alignment vertical="center"/>
    </xf>
    <xf numFmtId="0" fontId="47" fillId="29" borderId="35" xfId="85" applyFont="1" applyFill="1" applyBorder="1" applyAlignment="1">
      <alignment horizontal="right" vertical="center"/>
    </xf>
    <xf numFmtId="38" fontId="47" fillId="29" borderId="3" xfId="67" applyFont="1" applyFill="1" applyBorder="1" applyAlignment="1">
      <alignment vertical="center" wrapText="1"/>
    </xf>
    <xf numFmtId="38" fontId="49" fillId="29" borderId="3" xfId="67" applyFont="1" applyFill="1" applyBorder="1" applyAlignment="1">
      <alignment horizontal="left" vertical="center"/>
    </xf>
    <xf numFmtId="38" fontId="49" fillId="28" borderId="3" xfId="67" applyFont="1" applyFill="1" applyBorder="1" applyAlignment="1">
      <alignment horizontal="right" vertical="center"/>
    </xf>
    <xf numFmtId="2" fontId="49" fillId="29" borderId="3" xfId="67" applyNumberFormat="1" applyFont="1" applyFill="1" applyBorder="1" applyAlignment="1">
      <alignment horizontal="center" vertical="center"/>
    </xf>
    <xf numFmtId="38" fontId="49" fillId="28" borderId="3" xfId="67" applyFont="1" applyFill="1" applyBorder="1" applyAlignment="1">
      <alignment horizontal="center" vertical="center"/>
    </xf>
    <xf numFmtId="38" fontId="49" fillId="29" borderId="3" xfId="67" applyFont="1" applyFill="1" applyBorder="1" applyAlignment="1">
      <alignment horizontal="right" vertical="center"/>
    </xf>
    <xf numFmtId="0" fontId="49" fillId="29" borderId="36" xfId="85" applyNumberFormat="1" applyFont="1" applyFill="1" applyBorder="1" applyAlignment="1">
      <alignment vertical="center"/>
    </xf>
    <xf numFmtId="38" fontId="4" fillId="0" borderId="0" xfId="85" applyNumberFormat="1" applyFont="1" applyFill="1" applyAlignment="1">
      <alignment vertical="center"/>
    </xf>
    <xf numFmtId="0" fontId="47" fillId="29" borderId="35" xfId="85" applyFont="1" applyFill="1" applyBorder="1" applyAlignment="1">
      <alignment vertical="center"/>
    </xf>
    <xf numFmtId="0" fontId="47" fillId="29" borderId="3" xfId="85" applyFont="1" applyFill="1" applyBorder="1" applyAlignment="1">
      <alignment vertical="center" shrinkToFit="1"/>
    </xf>
    <xf numFmtId="38" fontId="49" fillId="29" borderId="3" xfId="67" applyFont="1" applyFill="1" applyBorder="1" applyAlignment="1">
      <alignment horizontal="left" vertical="center" shrinkToFit="1"/>
    </xf>
    <xf numFmtId="2" fontId="49" fillId="29" borderId="3" xfId="85" applyNumberFormat="1" applyFont="1" applyFill="1" applyBorder="1" applyAlignment="1">
      <alignment horizontal="center" vertical="center" shrinkToFit="1"/>
    </xf>
    <xf numFmtId="0" fontId="49" fillId="28" borderId="3" xfId="85" applyFont="1" applyFill="1" applyBorder="1" applyAlignment="1">
      <alignment horizontal="center" vertical="center" shrinkToFit="1"/>
    </xf>
    <xf numFmtId="0" fontId="49" fillId="29" borderId="3" xfId="85" applyFont="1" applyFill="1" applyBorder="1" applyAlignment="1">
      <alignment vertical="center" shrinkToFit="1"/>
    </xf>
    <xf numFmtId="2" fontId="49" fillId="28" borderId="3" xfId="85" applyNumberFormat="1" applyFont="1" applyFill="1" applyBorder="1" applyAlignment="1">
      <alignment horizontal="center" vertical="center" shrinkToFit="1"/>
    </xf>
    <xf numFmtId="0" fontId="47" fillId="29" borderId="3" xfId="85" applyFont="1" applyFill="1" applyBorder="1" applyAlignment="1">
      <alignment vertical="center"/>
    </xf>
    <xf numFmtId="38" fontId="49" fillId="29" borderId="3" xfId="67" applyFont="1" applyFill="1" applyBorder="1" applyAlignment="1">
      <alignment vertical="center"/>
    </xf>
    <xf numFmtId="181" fontId="4" fillId="0" borderId="0" xfId="57" applyNumberFormat="1" applyFont="1" applyFill="1" applyAlignment="1">
      <alignment vertical="center"/>
    </xf>
    <xf numFmtId="2" fontId="49" fillId="28" borderId="3" xfId="67" applyNumberFormat="1" applyFont="1" applyFill="1" applyBorder="1" applyAlignment="1">
      <alignment horizontal="center" vertical="center" shrinkToFit="1"/>
    </xf>
    <xf numFmtId="0" fontId="49" fillId="29" borderId="3" xfId="85" applyFont="1" applyFill="1" applyBorder="1" applyAlignment="1">
      <alignment vertical="center"/>
    </xf>
    <xf numFmtId="0" fontId="49" fillId="30" borderId="3" xfId="85" applyFont="1" applyFill="1" applyBorder="1" applyAlignment="1">
      <alignment horizontal="center" vertical="center" shrinkToFit="1"/>
    </xf>
    <xf numFmtId="38" fontId="49" fillId="30" borderId="3" xfId="67" applyFont="1" applyFill="1" applyBorder="1" applyAlignment="1">
      <alignment horizontal="center" vertical="center" shrinkToFit="1"/>
    </xf>
    <xf numFmtId="38" fontId="49" fillId="30" borderId="3" xfId="67" applyFont="1" applyFill="1" applyBorder="1" applyAlignment="1">
      <alignment horizontal="right" vertical="center"/>
    </xf>
    <xf numFmtId="38" fontId="49" fillId="28" borderId="3" xfId="67" applyFont="1" applyFill="1" applyBorder="1" applyAlignment="1">
      <alignment vertical="center"/>
    </xf>
    <xf numFmtId="38" fontId="49" fillId="30" borderId="3" xfId="67" applyFont="1" applyFill="1" applyBorder="1" applyAlignment="1">
      <alignment vertical="center"/>
    </xf>
    <xf numFmtId="0" fontId="49" fillId="29" borderId="36" xfId="85" applyNumberFormat="1" applyFont="1" applyFill="1" applyBorder="1" applyAlignment="1">
      <alignment vertical="center" wrapText="1"/>
    </xf>
    <xf numFmtId="0" fontId="50" fillId="29" borderId="36" xfId="85" applyNumberFormat="1" applyFont="1" applyFill="1" applyBorder="1" applyAlignment="1">
      <alignment vertical="center" wrapText="1"/>
    </xf>
    <xf numFmtId="38" fontId="49" fillId="29" borderId="3" xfId="67" applyFont="1" applyFill="1" applyBorder="1" applyAlignment="1">
      <alignment horizontal="left" vertical="center" wrapText="1"/>
    </xf>
    <xf numFmtId="0" fontId="50" fillId="29" borderId="36" xfId="85" applyNumberFormat="1" applyFont="1" applyFill="1" applyBorder="1" applyAlignment="1">
      <alignment vertical="center"/>
    </xf>
    <xf numFmtId="0" fontId="47" fillId="29" borderId="37" xfId="85" applyFont="1" applyFill="1" applyBorder="1" applyAlignment="1">
      <alignment vertical="center"/>
    </xf>
    <xf numFmtId="0" fontId="47" fillId="29" borderId="38" xfId="85" applyFont="1" applyFill="1" applyBorder="1" applyAlignment="1">
      <alignment vertical="center"/>
    </xf>
    <xf numFmtId="38" fontId="49" fillId="29" borderId="38" xfId="67" applyFont="1" applyFill="1" applyBorder="1" applyAlignment="1">
      <alignment horizontal="left" vertical="center" wrapText="1"/>
    </xf>
    <xf numFmtId="38" fontId="49" fillId="29" borderId="38" xfId="67" applyFont="1" applyFill="1" applyBorder="1" applyAlignment="1">
      <alignment vertical="center"/>
    </xf>
    <xf numFmtId="38" fontId="49" fillId="29" borderId="38" xfId="67" applyFont="1" applyFill="1" applyBorder="1" applyAlignment="1">
      <alignment horizontal="right" vertical="center"/>
    </xf>
    <xf numFmtId="0" fontId="50" fillId="29" borderId="39" xfId="85" applyNumberFormat="1" applyFont="1" applyFill="1" applyBorder="1" applyAlignment="1">
      <alignment vertical="center"/>
    </xf>
    <xf numFmtId="38" fontId="49" fillId="28" borderId="3" xfId="67" applyFont="1" applyFill="1" applyBorder="1" applyAlignment="1">
      <alignment horizontal="right" vertical="center" wrapText="1"/>
    </xf>
    <xf numFmtId="0" fontId="4" fillId="0" borderId="0" xfId="85" applyFont="1" applyFill="1" applyAlignment="1">
      <alignment horizontal="left" vertical="center"/>
    </xf>
    <xf numFmtId="40" fontId="4" fillId="0" borderId="0" xfId="85" applyNumberFormat="1" applyFont="1" applyFill="1" applyAlignment="1">
      <alignment horizontal="left" vertical="center"/>
    </xf>
    <xf numFmtId="0" fontId="49" fillId="0" borderId="0" xfId="85" applyNumberFormat="1" applyFont="1" applyFill="1" applyAlignment="1">
      <alignment horizontal="center" vertical="center"/>
    </xf>
    <xf numFmtId="0" fontId="46" fillId="29" borderId="0" xfId="85" applyFont="1" applyFill="1" applyBorder="1" applyAlignment="1">
      <alignment horizontal="left" vertical="center"/>
    </xf>
    <xf numFmtId="38" fontId="49" fillId="29" borderId="0" xfId="67" applyFont="1" applyFill="1" applyBorder="1" applyAlignment="1">
      <alignment horizontal="left" vertical="center" wrapText="1"/>
    </xf>
    <xf numFmtId="38" fontId="49" fillId="29" borderId="0" xfId="67" applyFont="1" applyFill="1" applyBorder="1" applyAlignment="1">
      <alignment horizontal="left" vertical="center"/>
    </xf>
    <xf numFmtId="0" fontId="50" fillId="29" borderId="0" xfId="85" applyNumberFormat="1" applyFont="1" applyFill="1" applyBorder="1" applyAlignment="1">
      <alignment horizontal="left" vertical="center"/>
    </xf>
    <xf numFmtId="0" fontId="46" fillId="29" borderId="0" xfId="85" applyFont="1" applyFill="1" applyAlignment="1">
      <alignment horizontal="left" vertical="center"/>
    </xf>
    <xf numFmtId="0" fontId="45" fillId="29" borderId="0" xfId="85" applyFont="1" applyFill="1" applyAlignment="1">
      <alignment horizontal="left" vertical="center"/>
    </xf>
    <xf numFmtId="38" fontId="45" fillId="29" borderId="0" xfId="67" applyFont="1" applyFill="1" applyAlignment="1">
      <alignment horizontal="left" vertical="center"/>
    </xf>
    <xf numFmtId="0" fontId="45" fillId="29" borderId="0" xfId="85" applyNumberFormat="1" applyFont="1" applyFill="1" applyAlignment="1">
      <alignment horizontal="left" vertical="center"/>
    </xf>
    <xf numFmtId="0" fontId="44" fillId="29" borderId="0" xfId="85" applyFont="1" applyFill="1" applyAlignment="1">
      <alignment horizontal="left" vertical="center"/>
    </xf>
    <xf numFmtId="0" fontId="44" fillId="29" borderId="0" xfId="85" applyFont="1" applyFill="1"/>
    <xf numFmtId="0" fontId="45" fillId="29" borderId="0" xfId="85" applyFont="1" applyFill="1"/>
    <xf numFmtId="0" fontId="45" fillId="29" borderId="0" xfId="85" applyFont="1" applyFill="1" applyAlignment="1">
      <alignment horizontal="center"/>
    </xf>
    <xf numFmtId="38" fontId="45" fillId="29" borderId="0" xfId="67" applyFont="1" applyFill="1"/>
    <xf numFmtId="0" fontId="45" fillId="29" borderId="0" xfId="85" applyNumberFormat="1" applyFont="1" applyFill="1" applyAlignment="1"/>
    <xf numFmtId="38" fontId="49" fillId="0" borderId="3" xfId="67" applyFont="1" applyFill="1" applyBorder="1" applyAlignment="1">
      <alignment horizontal="right" vertical="center"/>
    </xf>
    <xf numFmtId="38" fontId="49" fillId="0" borderId="3" xfId="67" applyFont="1" applyFill="1" applyBorder="1" applyAlignment="1">
      <alignment vertical="center"/>
    </xf>
    <xf numFmtId="185" fontId="49" fillId="30" borderId="3" xfId="67" applyNumberFormat="1" applyFont="1" applyFill="1" applyBorder="1" applyAlignment="1">
      <alignment horizontal="left" vertical="center" wrapText="1"/>
    </xf>
    <xf numFmtId="38" fontId="49" fillId="30" borderId="3" xfId="85" applyNumberFormat="1" applyFont="1" applyFill="1" applyBorder="1" applyAlignment="1">
      <alignment vertical="center" shrinkToFit="1"/>
    </xf>
  </cellXfs>
  <cellStyles count="9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Body text" xfId="19" xr:uid="{00000000-0005-0000-0000-000012000000}"/>
    <cellStyle name="Calc Currency (0)"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DAIKIN_SDS21" xfId="24" xr:uid="{00000000-0005-0000-0000-000017000000}"/>
    <cellStyle name="entry" xfId="25" xr:uid="{00000000-0005-0000-0000-000018000000}"/>
    <cellStyle name="Grey" xfId="26" xr:uid="{00000000-0005-0000-0000-000019000000}"/>
    <cellStyle name="Header1" xfId="27" xr:uid="{00000000-0005-0000-0000-00001A000000}"/>
    <cellStyle name="Header2" xfId="28" xr:uid="{00000000-0005-0000-0000-00001B000000}"/>
    <cellStyle name="Input [yellow]" xfId="29" xr:uid="{00000000-0005-0000-0000-00001C000000}"/>
    <cellStyle name="Milliers [0]_AR1194" xfId="30" xr:uid="{00000000-0005-0000-0000-00001D000000}"/>
    <cellStyle name="Milliers_AR1194" xfId="31" xr:uid="{00000000-0005-0000-0000-00001E000000}"/>
    <cellStyle name="Mon騁aire [0]_AR1194" xfId="32" xr:uid="{00000000-0005-0000-0000-00001F000000}"/>
    <cellStyle name="Mon騁aire_AR1194" xfId="33" xr:uid="{00000000-0005-0000-0000-000020000000}"/>
    <cellStyle name="ｍ単位" xfId="34" xr:uid="{00000000-0005-0000-0000-000021000000}"/>
    <cellStyle name="ｍ単位[－]赤表示" xfId="35" xr:uid="{00000000-0005-0000-0000-000022000000}"/>
    <cellStyle name="NonPrint_Heading" xfId="36" xr:uid="{00000000-0005-0000-0000-000023000000}"/>
    <cellStyle name="Normal - Style1" xfId="37" xr:uid="{00000000-0005-0000-0000-000024000000}"/>
    <cellStyle name="Normal_#18-Internet" xfId="38" xr:uid="{00000000-0005-0000-0000-000025000000}"/>
    <cellStyle name="Percent [2]" xfId="39" xr:uid="{00000000-0005-0000-0000-000026000000}"/>
    <cellStyle name="price" xfId="40" xr:uid="{00000000-0005-0000-0000-000027000000}"/>
    <cellStyle name="Product Title" xfId="41" xr:uid="{00000000-0005-0000-0000-000028000000}"/>
    <cellStyle name="revised" xfId="42" xr:uid="{00000000-0005-0000-0000-000029000000}"/>
    <cellStyle name="section" xfId="43" xr:uid="{00000000-0005-0000-0000-00002A000000}"/>
    <cellStyle name="Standard_COST INPUT SHEET" xfId="44" xr:uid="{00000000-0005-0000-0000-00002B000000}"/>
    <cellStyle name="subhead" xfId="45" xr:uid="{00000000-0005-0000-0000-00002C000000}"/>
    <cellStyle name="title" xfId="46" xr:uid="{00000000-0005-0000-0000-00002D000000}"/>
    <cellStyle name="あ" xfId="47" xr:uid="{00000000-0005-0000-0000-00002E000000}"/>
    <cellStyle name="アクセント 1" xfId="48" builtinId="29" customBuiltin="1"/>
    <cellStyle name="アクセント 2" xfId="49" builtinId="33" customBuiltin="1"/>
    <cellStyle name="アクセント 3" xfId="50" builtinId="37" customBuiltin="1"/>
    <cellStyle name="アクセント 4" xfId="51" builtinId="41" customBuiltin="1"/>
    <cellStyle name="アクセント 5" xfId="52" builtinId="45" customBuiltin="1"/>
    <cellStyle name="アクセント 6" xfId="53" builtinId="49" customBuiltin="1"/>
    <cellStyle name="タイトル" xfId="54" builtinId="15" customBuiltin="1"/>
    <cellStyle name="チェック セル" xfId="55" builtinId="23" customBuiltin="1"/>
    <cellStyle name="どちらでもない" xfId="56" builtinId="28" customBuiltin="1"/>
    <cellStyle name="パーセント" xfId="57" builtinId="5"/>
    <cellStyle name="パーセント 2" xfId="58" xr:uid="{00000000-0005-0000-0000-000039000000}"/>
    <cellStyle name="パーセント 2 2" xfId="59" xr:uid="{00000000-0005-0000-0000-00003A000000}"/>
    <cellStyle name="メモ" xfId="60" builtinId="10" customBuiltin="1"/>
    <cellStyle name="リンク セル" xfId="61" builtinId="24" customBuiltin="1"/>
    <cellStyle name="悪い" xfId="62" builtinId="27" customBuiltin="1"/>
    <cellStyle name="角度入力" xfId="63" xr:uid="{00000000-0005-0000-0000-00003E000000}"/>
    <cellStyle name="角度表示" xfId="64" xr:uid="{00000000-0005-0000-0000-00003F000000}"/>
    <cellStyle name="計算" xfId="65" builtinId="22" customBuiltin="1"/>
    <cellStyle name="警告文" xfId="66" builtinId="11" customBuiltin="1"/>
    <cellStyle name="桁区切り" xfId="67" builtinId="6"/>
    <cellStyle name="桁区切り 2" xfId="68" xr:uid="{00000000-0005-0000-0000-000043000000}"/>
    <cellStyle name="桁区切り 2 2" xfId="69" xr:uid="{00000000-0005-0000-0000-000044000000}"/>
    <cellStyle name="桁区切り 3" xfId="70" xr:uid="{00000000-0005-0000-0000-000045000000}"/>
    <cellStyle name="桁区切り 4" xfId="71" xr:uid="{00000000-0005-0000-0000-000046000000}"/>
    <cellStyle name="桁区切り 5" xfId="72" xr:uid="{00000000-0005-0000-0000-000047000000}"/>
    <cellStyle name="桁区切り 6" xfId="90" xr:uid="{00000000-0005-0000-0000-000048000000}"/>
    <cellStyle name="見出し 1" xfId="73" builtinId="16" customBuiltin="1"/>
    <cellStyle name="見出し 2" xfId="74" builtinId="17" customBuiltin="1"/>
    <cellStyle name="見出し 3" xfId="75" builtinId="18" customBuiltin="1"/>
    <cellStyle name="見出し 4" xfId="76" builtinId="19" customBuiltin="1"/>
    <cellStyle name="集計" xfId="77" builtinId="25" customBuiltin="1"/>
    <cellStyle name="出力" xfId="78" builtinId="21" customBuiltin="1"/>
    <cellStyle name="説明文" xfId="79" builtinId="53" customBuiltin="1"/>
    <cellStyle name="入力" xfId="80" builtinId="20" customBuiltin="1"/>
    <cellStyle name="入力セル" xfId="81" xr:uid="{00000000-0005-0000-0000-000051000000}"/>
    <cellStyle name="入力セル　" xfId="82" xr:uid="{00000000-0005-0000-0000-000052000000}"/>
    <cellStyle name="入力セル_座標逆算" xfId="83" xr:uid="{00000000-0005-0000-0000-000053000000}"/>
    <cellStyle name="標準" xfId="0" builtinId="0"/>
    <cellStyle name="標準 2" xfId="84" xr:uid="{00000000-0005-0000-0000-000055000000}"/>
    <cellStyle name="標準 3" xfId="89" xr:uid="{00000000-0005-0000-0000-000056000000}"/>
    <cellStyle name="標準_西分署サイレン" xfId="85" xr:uid="{00000000-0005-0000-0000-000057000000}"/>
    <cellStyle name="表紙" xfId="86" xr:uid="{00000000-0005-0000-0000-000059000000}"/>
    <cellStyle name="未定義" xfId="87" xr:uid="{00000000-0005-0000-0000-00005A000000}"/>
    <cellStyle name="良い" xfId="88" builtinId="26" customBuiltin="1"/>
  </cellStyles>
  <dxfs count="0"/>
  <tableStyles count="0" defaultTableStyle="TableStyleMedium2" defaultPivotStyle="PivotStyleLight16"/>
  <colors>
    <mruColors>
      <color rgb="FF66FF33"/>
      <color rgb="FFCCFFFF"/>
      <color rgb="FF0000FF"/>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13825" zoomScaleSheetLayoutView="4" workbookViewId="0"/>
  </sheetViews>
  <sheetFormatPr defaultRowHeight="13.5"/>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97139-EF64-44E3-AB7A-8BDBD661D295}">
  <sheetPr>
    <tabColor rgb="FF66FF33"/>
  </sheetPr>
  <dimension ref="B1:N51"/>
  <sheetViews>
    <sheetView showZeros="0" tabSelected="1" view="pageBreakPreview" zoomScaleNormal="80" zoomScaleSheetLayoutView="100" workbookViewId="0">
      <pane ySplit="1" topLeftCell="A2" activePane="bottomLeft" state="frozenSplit"/>
      <selection activeCell="C23" activeCellId="4" sqref="O25 Q31 O32 C26 C23"/>
      <selection pane="bottomLeft" activeCell="D32" sqref="D32"/>
    </sheetView>
  </sheetViews>
  <sheetFormatPr defaultRowHeight="22.5" customHeight="1"/>
  <cols>
    <col min="1" max="1" width="2.25" style="42" customWidth="1"/>
    <col min="2" max="2" width="5.25" style="44" customWidth="1"/>
    <col min="3" max="3" width="18.625" style="44" bestFit="1" customWidth="1"/>
    <col min="4" max="4" width="27.75" style="45" bestFit="1" customWidth="1"/>
    <col min="5" max="5" width="13.75" style="45" bestFit="1" customWidth="1"/>
    <col min="6" max="6" width="9" style="46" bestFit="1" customWidth="1"/>
    <col min="7" max="7" width="6.75" style="46" customWidth="1"/>
    <col min="8" max="9" width="6.75" style="47" bestFit="1" customWidth="1"/>
    <col min="10" max="10" width="18.625" style="47" bestFit="1" customWidth="1"/>
    <col min="11" max="11" width="21" style="48" customWidth="1"/>
    <col min="12" max="12" width="4.625" style="42" customWidth="1"/>
    <col min="13" max="13" width="15.625" style="42" customWidth="1"/>
    <col min="14" max="14" width="3.625" style="42" customWidth="1"/>
    <col min="15" max="16384" width="9" style="42"/>
  </cols>
  <sheetData>
    <row r="1" spans="2:14" ht="55.5" customHeight="1" thickBot="1">
      <c r="B1" s="49" t="s">
        <v>83</v>
      </c>
      <c r="K1" s="103" t="s">
        <v>82</v>
      </c>
    </row>
    <row r="2" spans="2:14" s="62" customFormat="1" ht="20.25" customHeight="1">
      <c r="B2" s="56" t="s">
        <v>53</v>
      </c>
      <c r="C2" s="57"/>
      <c r="D2" s="58"/>
      <c r="E2" s="58"/>
      <c r="F2" s="59"/>
      <c r="G2" s="59"/>
      <c r="H2" s="60"/>
      <c r="I2" s="60"/>
      <c r="J2" s="60"/>
      <c r="K2" s="61"/>
    </row>
    <row r="3" spans="2:14" s="62" customFormat="1" ht="20.25" customHeight="1">
      <c r="B3" s="53"/>
      <c r="C3" s="50" t="s">
        <v>71</v>
      </c>
      <c r="D3" s="51"/>
      <c r="E3" s="51" t="s">
        <v>72</v>
      </c>
      <c r="F3" s="51" t="s">
        <v>73</v>
      </c>
      <c r="G3" s="51" t="s">
        <v>74</v>
      </c>
      <c r="H3" s="52" t="s">
        <v>75</v>
      </c>
      <c r="I3" s="52" t="s">
        <v>84</v>
      </c>
      <c r="J3" s="52" t="s">
        <v>76</v>
      </c>
      <c r="K3" s="54" t="s">
        <v>77</v>
      </c>
      <c r="L3" s="63"/>
      <c r="N3" s="63"/>
    </row>
    <row r="4" spans="2:14" s="62" customFormat="1" ht="20.25" customHeight="1">
      <c r="B4" s="64"/>
      <c r="C4" s="65"/>
      <c r="D4" s="66" t="s">
        <v>58</v>
      </c>
      <c r="E4" s="67"/>
      <c r="F4" s="68">
        <v>4</v>
      </c>
      <c r="G4" s="69"/>
      <c r="H4" s="70">
        <f>H$17</f>
        <v>89</v>
      </c>
      <c r="I4" s="70">
        <v>3</v>
      </c>
      <c r="J4" s="70">
        <f>E4*F4*G4*H4*I4</f>
        <v>0</v>
      </c>
      <c r="K4" s="71"/>
      <c r="M4" s="72"/>
    </row>
    <row r="5" spans="2:14" s="62" customFormat="1" ht="20.25" customHeight="1">
      <c r="B5" s="73"/>
      <c r="C5" s="74"/>
      <c r="D5" s="75" t="s">
        <v>59</v>
      </c>
      <c r="E5" s="67"/>
      <c r="F5" s="76">
        <v>4</v>
      </c>
      <c r="G5" s="77"/>
      <c r="H5" s="70">
        <f t="shared" ref="H5:H7" si="0">H$17</f>
        <v>89</v>
      </c>
      <c r="I5" s="70">
        <v>3</v>
      </c>
      <c r="J5" s="70">
        <f t="shared" ref="J5:J7" si="1">E5*F5*G5*H5*I5</f>
        <v>0</v>
      </c>
      <c r="K5" s="71"/>
      <c r="M5" s="72"/>
    </row>
    <row r="6" spans="2:14" s="62" customFormat="1" ht="20.25" customHeight="1">
      <c r="B6" s="73"/>
      <c r="C6" s="74"/>
      <c r="D6" s="78" t="s">
        <v>57</v>
      </c>
      <c r="E6" s="67"/>
      <c r="F6" s="76">
        <v>4</v>
      </c>
      <c r="G6" s="79"/>
      <c r="H6" s="70">
        <f t="shared" si="0"/>
        <v>89</v>
      </c>
      <c r="I6" s="70">
        <v>3</v>
      </c>
      <c r="J6" s="70">
        <f t="shared" si="1"/>
        <v>0</v>
      </c>
      <c r="K6" s="71"/>
      <c r="M6" s="72"/>
    </row>
    <row r="7" spans="2:14" s="62" customFormat="1" ht="20.25" customHeight="1">
      <c r="B7" s="73"/>
      <c r="C7" s="80"/>
      <c r="D7" s="81" t="s">
        <v>68</v>
      </c>
      <c r="E7" s="67"/>
      <c r="F7" s="76">
        <v>4</v>
      </c>
      <c r="G7" s="79"/>
      <c r="H7" s="70">
        <f t="shared" si="0"/>
        <v>89</v>
      </c>
      <c r="I7" s="70">
        <v>3</v>
      </c>
      <c r="J7" s="70">
        <f t="shared" si="1"/>
        <v>0</v>
      </c>
      <c r="K7" s="71"/>
      <c r="M7" s="72"/>
      <c r="N7" s="82"/>
    </row>
    <row r="8" spans="2:14" s="62" customFormat="1" ht="20.25" customHeight="1">
      <c r="B8" s="53"/>
      <c r="C8" s="50" t="s">
        <v>71</v>
      </c>
      <c r="D8" s="51"/>
      <c r="E8" s="51" t="s">
        <v>72</v>
      </c>
      <c r="F8" s="51" t="s">
        <v>73</v>
      </c>
      <c r="G8" s="51" t="s">
        <v>74</v>
      </c>
      <c r="H8" s="52" t="s">
        <v>75</v>
      </c>
      <c r="I8" s="52" t="s">
        <v>84</v>
      </c>
      <c r="J8" s="52" t="s">
        <v>76</v>
      </c>
      <c r="K8" s="54" t="s">
        <v>77</v>
      </c>
      <c r="L8" s="63"/>
    </row>
    <row r="9" spans="2:14" s="62" customFormat="1" ht="20.25" customHeight="1">
      <c r="B9" s="73"/>
      <c r="C9" s="80" t="s">
        <v>56</v>
      </c>
      <c r="D9" s="66" t="s">
        <v>58</v>
      </c>
      <c r="E9" s="100"/>
      <c r="F9" s="76">
        <v>0.5</v>
      </c>
      <c r="G9" s="79"/>
      <c r="H9" s="70">
        <f>H$17</f>
        <v>89</v>
      </c>
      <c r="I9" s="70">
        <v>3</v>
      </c>
      <c r="J9" s="70">
        <f>E9*F9*G9*H9*I9</f>
        <v>0</v>
      </c>
      <c r="K9" s="71"/>
      <c r="M9" s="72"/>
    </row>
    <row r="10" spans="2:14" s="62" customFormat="1" ht="20.25" customHeight="1">
      <c r="B10" s="73"/>
      <c r="C10" s="80"/>
      <c r="D10" s="75" t="s">
        <v>59</v>
      </c>
      <c r="E10" s="100"/>
      <c r="F10" s="76">
        <v>0.5</v>
      </c>
      <c r="G10" s="83"/>
      <c r="H10" s="70">
        <f t="shared" ref="H10:H12" si="2">H$17</f>
        <v>89</v>
      </c>
      <c r="I10" s="70">
        <v>3</v>
      </c>
      <c r="J10" s="70">
        <f t="shared" ref="J10:J12" si="3">E10*F10*G10*H10*I10</f>
        <v>0</v>
      </c>
      <c r="K10" s="71"/>
      <c r="M10" s="72"/>
    </row>
    <row r="11" spans="2:14" s="62" customFormat="1" ht="20.25" customHeight="1">
      <c r="B11" s="73"/>
      <c r="C11" s="80"/>
      <c r="D11" s="66" t="s">
        <v>57</v>
      </c>
      <c r="E11" s="100"/>
      <c r="F11" s="76">
        <v>0.5</v>
      </c>
      <c r="G11" s="79"/>
      <c r="H11" s="70">
        <f t="shared" si="2"/>
        <v>89</v>
      </c>
      <c r="I11" s="70">
        <v>3</v>
      </c>
      <c r="J11" s="70">
        <f t="shared" si="3"/>
        <v>0</v>
      </c>
      <c r="K11" s="71"/>
      <c r="M11" s="72"/>
      <c r="N11" s="82"/>
    </row>
    <row r="12" spans="2:14" s="62" customFormat="1" ht="20.25" customHeight="1">
      <c r="B12" s="73"/>
      <c r="C12" s="80"/>
      <c r="D12" s="81" t="s">
        <v>68</v>
      </c>
      <c r="E12" s="100"/>
      <c r="F12" s="76">
        <v>0.5</v>
      </c>
      <c r="G12" s="79"/>
      <c r="H12" s="70">
        <f t="shared" si="2"/>
        <v>89</v>
      </c>
      <c r="I12" s="70">
        <v>3</v>
      </c>
      <c r="J12" s="70">
        <f t="shared" si="3"/>
        <v>0</v>
      </c>
      <c r="K12" s="71"/>
      <c r="M12" s="72"/>
    </row>
    <row r="13" spans="2:14" s="62" customFormat="1" ht="20.25" customHeight="1">
      <c r="B13" s="53"/>
      <c r="C13" s="50" t="s">
        <v>54</v>
      </c>
      <c r="D13" s="51"/>
      <c r="E13" s="51" t="s">
        <v>78</v>
      </c>
      <c r="F13" s="51" t="s">
        <v>73</v>
      </c>
      <c r="G13" s="51" t="s">
        <v>74</v>
      </c>
      <c r="H13" s="52" t="s">
        <v>75</v>
      </c>
      <c r="I13" s="52" t="s">
        <v>84</v>
      </c>
      <c r="J13" s="52" t="s">
        <v>76</v>
      </c>
      <c r="K13" s="54" t="s">
        <v>77</v>
      </c>
    </row>
    <row r="14" spans="2:14" s="62" customFormat="1" ht="20.25" customHeight="1">
      <c r="B14" s="73"/>
      <c r="C14" s="80"/>
      <c r="D14" s="84" t="s">
        <v>60</v>
      </c>
      <c r="E14" s="100"/>
      <c r="F14" s="85"/>
      <c r="G14" s="86"/>
      <c r="H14" s="87"/>
      <c r="I14" s="118">
        <v>3</v>
      </c>
      <c r="J14" s="70">
        <f>E14*I14</f>
        <v>0</v>
      </c>
      <c r="K14" s="71"/>
      <c r="M14" s="72"/>
    </row>
    <row r="15" spans="2:14" s="62" customFormat="1" ht="20.25" customHeight="1">
      <c r="B15" s="73"/>
      <c r="C15" s="80"/>
      <c r="D15" s="84" t="s">
        <v>55</v>
      </c>
      <c r="E15" s="100"/>
      <c r="F15" s="85"/>
      <c r="G15" s="86"/>
      <c r="H15" s="87"/>
      <c r="I15" s="118">
        <v>3</v>
      </c>
      <c r="J15" s="70">
        <f t="shared" ref="J15:J16" si="4">E15*I15</f>
        <v>0</v>
      </c>
      <c r="K15" s="71"/>
      <c r="M15" s="72"/>
    </row>
    <row r="16" spans="2:14" s="62" customFormat="1" ht="20.25" customHeight="1">
      <c r="B16" s="73"/>
      <c r="C16" s="80"/>
      <c r="D16" s="84" t="s">
        <v>61</v>
      </c>
      <c r="E16" s="100"/>
      <c r="F16" s="85"/>
      <c r="G16" s="86"/>
      <c r="H16" s="87"/>
      <c r="I16" s="118">
        <v>3</v>
      </c>
      <c r="J16" s="70">
        <f t="shared" si="4"/>
        <v>0</v>
      </c>
      <c r="K16" s="71"/>
      <c r="M16" s="72"/>
    </row>
    <row r="17" spans="2:13" s="62" customFormat="1" ht="20.25" customHeight="1">
      <c r="B17" s="73"/>
      <c r="C17" s="80"/>
      <c r="D17" s="55" t="s">
        <v>70</v>
      </c>
      <c r="E17" s="120"/>
      <c r="F17" s="85"/>
      <c r="G17" s="86"/>
      <c r="H17" s="121">
        <f>SUM(H18:H24)</f>
        <v>89</v>
      </c>
      <c r="I17" s="121"/>
      <c r="J17" s="70">
        <f>E17*H17*I17</f>
        <v>0</v>
      </c>
      <c r="K17" s="71"/>
      <c r="M17" s="72"/>
    </row>
    <row r="18" spans="2:13" s="62" customFormat="1" ht="20.25" customHeight="1">
      <c r="B18" s="73"/>
      <c r="C18" s="80"/>
      <c r="D18" s="66" t="s">
        <v>62</v>
      </c>
      <c r="E18" s="88"/>
      <c r="F18" s="89"/>
      <c r="G18" s="89"/>
      <c r="H18" s="81">
        <v>22</v>
      </c>
      <c r="I18" s="119">
        <v>3</v>
      </c>
      <c r="J18" s="70">
        <f>E18*H18*I18</f>
        <v>0</v>
      </c>
      <c r="K18" s="90"/>
    </row>
    <row r="19" spans="2:13" s="62" customFormat="1" ht="20.25" customHeight="1">
      <c r="B19" s="73"/>
      <c r="C19" s="80"/>
      <c r="D19" s="66" t="s">
        <v>63</v>
      </c>
      <c r="E19" s="88"/>
      <c r="F19" s="89"/>
      <c r="G19" s="89"/>
      <c r="H19" s="81">
        <v>21</v>
      </c>
      <c r="I19" s="119">
        <v>3</v>
      </c>
      <c r="J19" s="70">
        <f t="shared" ref="J19:J23" si="5">E19*H19*I19</f>
        <v>0</v>
      </c>
      <c r="K19" s="71"/>
      <c r="M19" s="72"/>
    </row>
    <row r="20" spans="2:13" s="62" customFormat="1" ht="20.25" customHeight="1">
      <c r="B20" s="73"/>
      <c r="C20" s="80"/>
      <c r="D20" s="66" t="s">
        <v>64</v>
      </c>
      <c r="E20" s="88"/>
      <c r="F20" s="89"/>
      <c r="G20" s="89"/>
      <c r="H20" s="81">
        <v>16</v>
      </c>
      <c r="I20" s="81">
        <v>3</v>
      </c>
      <c r="J20" s="70">
        <f t="shared" si="5"/>
        <v>0</v>
      </c>
      <c r="K20" s="71"/>
      <c r="M20" s="72"/>
    </row>
    <row r="21" spans="2:13" s="62" customFormat="1" ht="20.25" customHeight="1">
      <c r="B21" s="73"/>
      <c r="C21" s="80"/>
      <c r="D21" s="66" t="s">
        <v>69</v>
      </c>
      <c r="E21" s="88"/>
      <c r="F21" s="89"/>
      <c r="G21" s="89"/>
      <c r="H21" s="81">
        <v>6</v>
      </c>
      <c r="I21" s="81">
        <v>3</v>
      </c>
      <c r="J21" s="70">
        <f t="shared" si="5"/>
        <v>0</v>
      </c>
      <c r="K21" s="71"/>
      <c r="M21" s="72"/>
    </row>
    <row r="22" spans="2:13" s="62" customFormat="1" ht="20.25" customHeight="1">
      <c r="B22" s="73"/>
      <c r="C22" s="80"/>
      <c r="D22" s="66" t="s">
        <v>65</v>
      </c>
      <c r="E22" s="88"/>
      <c r="F22" s="89"/>
      <c r="G22" s="89"/>
      <c r="H22" s="81">
        <v>6</v>
      </c>
      <c r="I22" s="81">
        <v>3</v>
      </c>
      <c r="J22" s="70">
        <f t="shared" si="5"/>
        <v>0</v>
      </c>
      <c r="K22" s="71"/>
      <c r="M22" s="72"/>
    </row>
    <row r="23" spans="2:13" s="62" customFormat="1" ht="20.25" customHeight="1">
      <c r="B23" s="73"/>
      <c r="C23" s="80"/>
      <c r="D23" s="66" t="s">
        <v>66</v>
      </c>
      <c r="E23" s="88"/>
      <c r="F23" s="89"/>
      <c r="G23" s="89"/>
      <c r="H23" s="81">
        <v>12</v>
      </c>
      <c r="I23" s="81">
        <v>3</v>
      </c>
      <c r="J23" s="70">
        <f t="shared" si="5"/>
        <v>0</v>
      </c>
      <c r="K23" s="91"/>
    </row>
    <row r="24" spans="2:13" s="62" customFormat="1" ht="20.25" customHeight="1">
      <c r="B24" s="73"/>
      <c r="C24" s="80"/>
      <c r="D24" s="92" t="s">
        <v>67</v>
      </c>
      <c r="E24" s="88"/>
      <c r="F24" s="89"/>
      <c r="G24" s="89"/>
      <c r="H24" s="81">
        <v>6</v>
      </c>
      <c r="I24" s="81">
        <v>3</v>
      </c>
      <c r="J24" s="70">
        <f>E24*H24*I24</f>
        <v>0</v>
      </c>
      <c r="K24" s="93"/>
    </row>
    <row r="25" spans="2:13" s="62" customFormat="1" ht="20.25" customHeight="1">
      <c r="B25" s="73"/>
      <c r="C25" s="80" t="s">
        <v>79</v>
      </c>
      <c r="D25" s="92"/>
      <c r="E25" s="81"/>
      <c r="F25" s="81"/>
      <c r="G25" s="81"/>
      <c r="H25" s="81"/>
      <c r="I25" s="81"/>
      <c r="J25" s="70">
        <f>SUM(J4:J24)</f>
        <v>0</v>
      </c>
      <c r="K25" s="93"/>
    </row>
    <row r="26" spans="2:13" s="62" customFormat="1" ht="20.25" customHeight="1">
      <c r="B26" s="73"/>
      <c r="C26" s="80"/>
      <c r="D26" s="92"/>
      <c r="E26" s="81"/>
      <c r="F26" s="81"/>
      <c r="G26" s="81"/>
      <c r="H26" s="81"/>
      <c r="I26" s="81"/>
      <c r="J26" s="70"/>
      <c r="K26" s="93"/>
    </row>
    <row r="27" spans="2:13" s="62" customFormat="1" ht="20.25" customHeight="1">
      <c r="B27" s="73"/>
      <c r="C27" s="80" t="s">
        <v>80</v>
      </c>
      <c r="D27" s="92"/>
      <c r="E27" s="81"/>
      <c r="F27" s="81"/>
      <c r="G27" s="81"/>
      <c r="H27" s="81"/>
      <c r="I27" s="81"/>
      <c r="J27" s="70">
        <f>(J25-J16)*0.1</f>
        <v>0</v>
      </c>
      <c r="K27" s="93"/>
    </row>
    <row r="28" spans="2:13" s="62" customFormat="1" ht="20.25" customHeight="1">
      <c r="B28" s="73"/>
      <c r="C28" s="80"/>
      <c r="D28" s="92"/>
      <c r="E28" s="81"/>
      <c r="F28" s="81"/>
      <c r="G28" s="81"/>
      <c r="H28" s="81"/>
      <c r="I28" s="81"/>
      <c r="J28" s="70"/>
      <c r="K28" s="93"/>
    </row>
    <row r="29" spans="2:13" s="62" customFormat="1" ht="20.25" customHeight="1" thickBot="1">
      <c r="B29" s="94"/>
      <c r="C29" s="95" t="s">
        <v>81</v>
      </c>
      <c r="D29" s="96"/>
      <c r="E29" s="97"/>
      <c r="F29" s="97"/>
      <c r="G29" s="97"/>
      <c r="H29" s="97"/>
      <c r="I29" s="97"/>
      <c r="J29" s="98">
        <f>J25+J27</f>
        <v>0</v>
      </c>
      <c r="K29" s="99"/>
    </row>
    <row r="30" spans="2:13" s="101" customFormat="1" ht="27" customHeight="1">
      <c r="B30" s="104" t="s">
        <v>86</v>
      </c>
      <c r="C30" s="104"/>
      <c r="D30" s="105"/>
      <c r="E30" s="106"/>
      <c r="F30" s="106"/>
      <c r="G30" s="106"/>
      <c r="H30" s="106"/>
      <c r="I30" s="106"/>
      <c r="J30" s="106"/>
      <c r="K30" s="107"/>
    </row>
    <row r="31" spans="2:13" s="101" customFormat="1" ht="27" customHeight="1">
      <c r="B31" s="108" t="s">
        <v>85</v>
      </c>
      <c r="C31" s="108"/>
      <c r="D31" s="109"/>
      <c r="E31" s="109"/>
      <c r="F31" s="109"/>
      <c r="G31" s="109"/>
      <c r="H31" s="110"/>
      <c r="I31" s="110"/>
      <c r="J31" s="110"/>
      <c r="K31" s="111"/>
      <c r="L31" s="102"/>
    </row>
    <row r="32" spans="2:13" s="101" customFormat="1" ht="27" customHeight="1">
      <c r="B32" s="104"/>
      <c r="C32" s="112"/>
      <c r="D32" s="109"/>
      <c r="E32" s="109"/>
      <c r="F32" s="109"/>
      <c r="G32" s="109"/>
      <c r="H32" s="110"/>
      <c r="I32" s="110"/>
      <c r="J32" s="110"/>
      <c r="K32" s="111"/>
      <c r="L32" s="102"/>
    </row>
    <row r="33" spans="2:12" s="101" customFormat="1" ht="27" customHeight="1">
      <c r="B33" s="112"/>
      <c r="C33" s="112"/>
      <c r="D33" s="109"/>
      <c r="E33" s="109"/>
      <c r="F33" s="109"/>
      <c r="G33" s="109"/>
      <c r="H33" s="110"/>
      <c r="I33" s="110"/>
      <c r="J33" s="110"/>
      <c r="K33" s="111"/>
      <c r="L33" s="102"/>
    </row>
    <row r="34" spans="2:12" ht="22.5" customHeight="1">
      <c r="B34" s="113"/>
      <c r="C34" s="113"/>
      <c r="D34" s="114"/>
      <c r="E34" s="114"/>
      <c r="F34" s="115"/>
      <c r="G34" s="115"/>
      <c r="H34" s="116"/>
      <c r="I34" s="116"/>
      <c r="J34" s="116"/>
      <c r="K34" s="117"/>
      <c r="L34" s="43"/>
    </row>
    <row r="35" spans="2:12" ht="22.5" customHeight="1">
      <c r="B35" s="113"/>
      <c r="C35" s="113"/>
      <c r="D35" s="114"/>
      <c r="E35" s="114"/>
      <c r="F35" s="115"/>
      <c r="G35" s="115"/>
      <c r="H35" s="116"/>
      <c r="I35" s="116"/>
      <c r="J35" s="116"/>
      <c r="K35" s="117"/>
      <c r="L35" s="43"/>
    </row>
    <row r="36" spans="2:12" ht="22.5" customHeight="1">
      <c r="B36" s="113"/>
      <c r="C36" s="113"/>
      <c r="D36" s="114"/>
      <c r="E36" s="114"/>
      <c r="F36" s="115"/>
      <c r="G36" s="115"/>
      <c r="H36" s="116"/>
      <c r="I36" s="116"/>
      <c r="J36" s="116"/>
      <c r="K36" s="117"/>
    </row>
    <row r="37" spans="2:12" ht="22.5" customHeight="1">
      <c r="B37" s="113"/>
      <c r="C37" s="113"/>
      <c r="D37" s="114"/>
      <c r="E37" s="114"/>
      <c r="F37" s="115"/>
      <c r="G37" s="115"/>
      <c r="H37" s="116"/>
      <c r="I37" s="116"/>
      <c r="J37" s="116"/>
      <c r="K37" s="117"/>
    </row>
    <row r="38" spans="2:12" ht="22.5" customHeight="1">
      <c r="B38" s="113"/>
      <c r="C38" s="113"/>
      <c r="D38" s="114"/>
      <c r="E38" s="114"/>
      <c r="F38" s="115"/>
      <c r="G38" s="115"/>
      <c r="H38" s="116"/>
      <c r="I38" s="116"/>
      <c r="J38" s="116"/>
      <c r="K38" s="117"/>
    </row>
    <row r="39" spans="2:12" ht="22.5" customHeight="1">
      <c r="B39" s="113"/>
      <c r="C39" s="113"/>
      <c r="D39" s="114"/>
      <c r="E39" s="114"/>
      <c r="F39" s="115"/>
      <c r="G39" s="115"/>
      <c r="H39" s="116"/>
      <c r="I39" s="116"/>
      <c r="J39" s="116"/>
      <c r="K39" s="117"/>
    </row>
    <row r="40" spans="2:12" ht="22.5" customHeight="1">
      <c r="B40" s="113"/>
      <c r="C40" s="113"/>
      <c r="D40" s="114"/>
      <c r="E40" s="114"/>
      <c r="F40" s="115"/>
      <c r="G40" s="115"/>
      <c r="H40" s="116"/>
      <c r="I40" s="116"/>
      <c r="J40" s="116"/>
      <c r="K40" s="117"/>
    </row>
    <row r="41" spans="2:12" ht="22.5" customHeight="1">
      <c r="B41" s="113"/>
      <c r="C41" s="113"/>
      <c r="D41" s="114"/>
      <c r="E41" s="114"/>
      <c r="F41" s="115"/>
      <c r="G41" s="115"/>
      <c r="H41" s="116"/>
      <c r="I41" s="116"/>
      <c r="J41" s="116"/>
      <c r="K41" s="117"/>
    </row>
    <row r="42" spans="2:12" ht="22.5" customHeight="1">
      <c r="B42" s="113"/>
      <c r="C42" s="113"/>
      <c r="D42" s="114"/>
      <c r="E42" s="114"/>
      <c r="F42" s="115"/>
      <c r="G42" s="115"/>
      <c r="H42" s="116"/>
      <c r="I42" s="116"/>
      <c r="J42" s="116"/>
      <c r="K42" s="117"/>
    </row>
    <row r="43" spans="2:12" ht="22.5" customHeight="1">
      <c r="B43" s="113"/>
      <c r="C43" s="113"/>
      <c r="D43" s="114"/>
      <c r="E43" s="114"/>
      <c r="F43" s="115"/>
      <c r="G43" s="115"/>
      <c r="H43" s="116"/>
      <c r="I43" s="116"/>
      <c r="J43" s="116"/>
      <c r="K43" s="117"/>
    </row>
    <row r="44" spans="2:12" ht="22.5" customHeight="1">
      <c r="B44" s="113"/>
      <c r="C44" s="113"/>
      <c r="D44" s="114"/>
      <c r="E44" s="114"/>
      <c r="F44" s="115"/>
      <c r="G44" s="115"/>
      <c r="H44" s="116"/>
      <c r="I44" s="116"/>
      <c r="J44" s="116"/>
      <c r="K44" s="117"/>
    </row>
    <row r="45" spans="2:12" ht="22.5" customHeight="1">
      <c r="B45" s="113"/>
      <c r="C45" s="113"/>
      <c r="D45" s="114"/>
      <c r="E45" s="114"/>
      <c r="F45" s="115"/>
      <c r="G45" s="115"/>
      <c r="H45" s="116"/>
      <c r="I45" s="116"/>
      <c r="J45" s="116"/>
      <c r="K45" s="117"/>
    </row>
    <row r="46" spans="2:12" ht="22.5" customHeight="1">
      <c r="B46" s="113"/>
      <c r="C46" s="113"/>
      <c r="D46" s="114"/>
      <c r="E46" s="114"/>
      <c r="F46" s="115"/>
      <c r="G46" s="115"/>
      <c r="H46" s="116"/>
      <c r="I46" s="116"/>
      <c r="J46" s="116"/>
      <c r="K46" s="117"/>
    </row>
    <row r="47" spans="2:12" ht="22.5" customHeight="1">
      <c r="B47" s="113"/>
      <c r="C47" s="113"/>
      <c r="D47" s="114"/>
      <c r="E47" s="114"/>
      <c r="F47" s="115"/>
      <c r="G47" s="115"/>
      <c r="H47" s="116"/>
      <c r="I47" s="116"/>
      <c r="J47" s="116"/>
      <c r="K47" s="117"/>
    </row>
    <row r="48" spans="2:12" ht="22.5" customHeight="1">
      <c r="B48" s="113"/>
      <c r="C48" s="113"/>
      <c r="D48" s="114"/>
      <c r="E48" s="114"/>
      <c r="F48" s="115"/>
      <c r="G48" s="115"/>
      <c r="H48" s="116"/>
      <c r="I48" s="116"/>
      <c r="J48" s="116"/>
      <c r="K48" s="117"/>
    </row>
    <row r="49" spans="2:11" ht="22.5" customHeight="1">
      <c r="B49" s="113"/>
      <c r="C49" s="113"/>
      <c r="D49" s="114"/>
      <c r="E49" s="114"/>
      <c r="F49" s="115"/>
      <c r="G49" s="115"/>
      <c r="H49" s="116"/>
      <c r="I49" s="116"/>
      <c r="J49" s="116"/>
      <c r="K49" s="117"/>
    </row>
    <row r="50" spans="2:11" ht="22.5" customHeight="1">
      <c r="B50" s="113"/>
      <c r="C50" s="113"/>
      <c r="D50" s="114"/>
      <c r="E50" s="114"/>
      <c r="F50" s="115"/>
      <c r="G50" s="115"/>
      <c r="H50" s="116"/>
      <c r="I50" s="116"/>
      <c r="J50" s="116"/>
      <c r="K50" s="117"/>
    </row>
    <row r="51" spans="2:11" ht="22.5" customHeight="1">
      <c r="B51" s="113"/>
      <c r="C51" s="113"/>
      <c r="D51" s="114"/>
      <c r="E51" s="114"/>
      <c r="F51" s="115"/>
      <c r="G51" s="115"/>
      <c r="H51" s="116"/>
      <c r="I51" s="116"/>
      <c r="J51" s="116"/>
      <c r="K51" s="117"/>
    </row>
  </sheetData>
  <phoneticPr fontId="3"/>
  <printOptions horizontalCentered="1" verticalCentered="1" gridLinesSet="0"/>
  <pageMargins left="0.39370078740157483" right="0.39370078740157483" top="0.39370078740157483" bottom="0.35433070866141736" header="0.51181102362204722" footer="0.31496062992125984"/>
  <pageSetup paperSize="9" scale="67"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9"/>
  <sheetViews>
    <sheetView workbookViewId="0"/>
  </sheetViews>
  <sheetFormatPr defaultColWidth="25.625" defaultRowHeight="12"/>
  <cols>
    <col min="1" max="1" width="28.75" style="28" customWidth="1"/>
    <col min="2" max="2" width="32.75" style="28" customWidth="1"/>
    <col min="3" max="3" width="5.125" style="29" customWidth="1"/>
    <col min="4" max="4" width="10.75" style="39" customWidth="1"/>
    <col min="5" max="5" width="13.625" style="30" customWidth="1"/>
    <col min="6" max="6" width="16.125" style="30" customWidth="1"/>
    <col min="7" max="9" width="10.75" style="28" customWidth="1"/>
    <col min="10" max="16384" width="25.625" style="6"/>
  </cols>
  <sheetData>
    <row r="1" spans="1:9" ht="26.1" customHeight="1">
      <c r="A1" s="1" t="s">
        <v>33</v>
      </c>
      <c r="B1" s="2" t="s">
        <v>34</v>
      </c>
      <c r="C1" s="2" t="s">
        <v>35</v>
      </c>
      <c r="D1" s="35" t="s">
        <v>36</v>
      </c>
      <c r="E1" s="3" t="s">
        <v>37</v>
      </c>
      <c r="F1" s="3" t="s">
        <v>38</v>
      </c>
      <c r="G1" s="4" t="s">
        <v>39</v>
      </c>
      <c r="H1" s="4"/>
      <c r="I1" s="5"/>
    </row>
    <row r="2" spans="1:9" ht="14.1" customHeight="1">
      <c r="A2" s="7" t="s">
        <v>40</v>
      </c>
      <c r="B2" s="8"/>
      <c r="C2" s="9"/>
      <c r="D2" s="36"/>
      <c r="E2" s="10"/>
      <c r="F2" s="10"/>
      <c r="G2" s="11"/>
      <c r="H2" s="12"/>
      <c r="I2" s="13"/>
    </row>
    <row r="3" spans="1:9" ht="14.1" customHeight="1">
      <c r="A3" s="32" t="s">
        <v>41</v>
      </c>
      <c r="B3" s="33" t="s">
        <v>42</v>
      </c>
      <c r="C3" s="16" t="s">
        <v>43</v>
      </c>
      <c r="D3" s="37">
        <v>7</v>
      </c>
      <c r="E3" s="17"/>
      <c r="F3" s="17">
        <f>IF(D3="","",INT(D3*E3))</f>
        <v>0</v>
      </c>
      <c r="G3" s="18"/>
      <c r="H3" s="19"/>
      <c r="I3" s="20"/>
    </row>
    <row r="4" spans="1:9" ht="14.1" customHeight="1">
      <c r="A4" s="31" t="s">
        <v>44</v>
      </c>
      <c r="B4" s="8"/>
      <c r="C4" s="9"/>
      <c r="D4" s="36"/>
      <c r="E4" s="10"/>
      <c r="F4" s="10"/>
      <c r="G4" s="11"/>
      <c r="H4" s="12"/>
      <c r="I4" s="13"/>
    </row>
    <row r="5" spans="1:9" ht="14.1" customHeight="1">
      <c r="A5" s="32" t="s">
        <v>45</v>
      </c>
      <c r="B5" s="33" t="s">
        <v>46</v>
      </c>
      <c r="C5" s="16" t="s">
        <v>47</v>
      </c>
      <c r="D5" s="37">
        <v>3</v>
      </c>
      <c r="E5" s="17"/>
      <c r="F5" s="17">
        <f>IF(D5="","",INT(D5*E5))</f>
        <v>0</v>
      </c>
      <c r="G5" s="18"/>
      <c r="H5" s="19"/>
      <c r="I5" s="20"/>
    </row>
    <row r="6" spans="1:9" ht="14.1" customHeight="1">
      <c r="A6" s="7" t="s">
        <v>48</v>
      </c>
      <c r="B6" s="8"/>
      <c r="C6" s="9"/>
      <c r="D6" s="36"/>
      <c r="E6" s="40"/>
      <c r="F6" s="10"/>
      <c r="G6" s="11"/>
      <c r="H6" s="12"/>
      <c r="I6" s="13"/>
    </row>
    <row r="7" spans="1:9" ht="14.1" customHeight="1">
      <c r="A7" s="32" t="s">
        <v>45</v>
      </c>
      <c r="B7" s="15" t="s">
        <v>49</v>
      </c>
      <c r="C7" s="16" t="s">
        <v>47</v>
      </c>
      <c r="D7" s="37">
        <v>1</v>
      </c>
      <c r="E7" s="41"/>
      <c r="F7" s="17">
        <f>IF(D7="","",INT(D7*E7))</f>
        <v>0</v>
      </c>
      <c r="G7" s="18"/>
      <c r="H7" s="19"/>
      <c r="I7" s="20"/>
    </row>
    <row r="8" spans="1:9" ht="14.1" customHeight="1">
      <c r="A8" s="7" t="s">
        <v>48</v>
      </c>
      <c r="B8" s="8"/>
      <c r="C8" s="9"/>
      <c r="D8" s="36"/>
      <c r="E8" s="10"/>
      <c r="F8" s="10"/>
      <c r="G8" s="11"/>
      <c r="H8" s="12"/>
      <c r="I8" s="13"/>
    </row>
    <row r="9" spans="1:9" ht="14.1" customHeight="1">
      <c r="A9" s="32" t="s">
        <v>45</v>
      </c>
      <c r="B9" s="33" t="s">
        <v>50</v>
      </c>
      <c r="C9" s="16" t="s">
        <v>47</v>
      </c>
      <c r="D9" s="37">
        <v>3</v>
      </c>
      <c r="E9" s="17"/>
      <c r="F9" s="17">
        <f>IF(D9="","",INT(D9*E9))</f>
        <v>0</v>
      </c>
      <c r="G9" s="18"/>
      <c r="H9" s="19"/>
      <c r="I9" s="20"/>
    </row>
    <row r="10" spans="1:9" ht="14.1" customHeight="1">
      <c r="A10" s="7"/>
      <c r="B10" s="8"/>
      <c r="C10" s="9"/>
      <c r="D10" s="36"/>
      <c r="E10" s="10"/>
      <c r="F10" s="10"/>
      <c r="G10" s="11"/>
      <c r="H10" s="12"/>
      <c r="I10" s="13"/>
    </row>
    <row r="11" spans="1:9" ht="14.1" customHeight="1">
      <c r="A11" s="14"/>
      <c r="B11" s="15"/>
      <c r="C11" s="16"/>
      <c r="D11" s="37"/>
      <c r="E11" s="17"/>
      <c r="F11" s="17" t="str">
        <f>IF(D11="","",INT(D11*E11))</f>
        <v/>
      </c>
      <c r="G11" s="18"/>
      <c r="H11" s="19"/>
      <c r="I11" s="20"/>
    </row>
    <row r="12" spans="1:9" ht="14.1" customHeight="1">
      <c r="A12" s="7" t="s">
        <v>40</v>
      </c>
      <c r="B12" s="8"/>
      <c r="C12" s="9"/>
      <c r="D12" s="36"/>
      <c r="E12" s="10"/>
      <c r="F12" s="10"/>
      <c r="G12" s="11"/>
      <c r="H12" s="12"/>
      <c r="I12" s="13"/>
    </row>
    <row r="13" spans="1:9" ht="14.1" customHeight="1">
      <c r="A13" s="32" t="s">
        <v>51</v>
      </c>
      <c r="B13" s="15" t="s">
        <v>52</v>
      </c>
      <c r="C13" s="16" t="s">
        <v>47</v>
      </c>
      <c r="D13" s="37">
        <v>7</v>
      </c>
      <c r="E13" s="17"/>
      <c r="F13" s="17">
        <f>IF(D13="","",INT(D13*E13))</f>
        <v>0</v>
      </c>
      <c r="G13" s="18"/>
      <c r="H13" s="19"/>
      <c r="I13" s="20"/>
    </row>
    <row r="14" spans="1:9" ht="14.1" customHeight="1">
      <c r="A14" s="31" t="s">
        <v>0</v>
      </c>
      <c r="B14" s="8"/>
      <c r="C14" s="9"/>
      <c r="D14" s="36"/>
      <c r="E14" s="10"/>
      <c r="F14" s="10"/>
      <c r="G14" s="11"/>
      <c r="H14" s="12"/>
      <c r="I14" s="13"/>
    </row>
    <row r="15" spans="1:9" ht="14.1" customHeight="1">
      <c r="A15" s="32" t="s">
        <v>45</v>
      </c>
      <c r="B15" s="15" t="s">
        <v>1</v>
      </c>
      <c r="C15" s="16" t="s">
        <v>47</v>
      </c>
      <c r="D15" s="37">
        <v>3</v>
      </c>
      <c r="E15" s="17"/>
      <c r="F15" s="17">
        <f>IF(D15="","",INT(D15*E15))</f>
        <v>0</v>
      </c>
      <c r="G15" s="18"/>
      <c r="H15" s="19"/>
      <c r="I15" s="20"/>
    </row>
    <row r="16" spans="1:9" ht="14.1" customHeight="1">
      <c r="A16" s="7" t="s">
        <v>48</v>
      </c>
      <c r="B16" s="8"/>
      <c r="C16" s="9"/>
      <c r="D16" s="36"/>
      <c r="E16" s="40"/>
      <c r="F16" s="10"/>
      <c r="G16" s="11"/>
      <c r="H16" s="12"/>
      <c r="I16" s="13"/>
    </row>
    <row r="17" spans="1:9" ht="14.1" customHeight="1">
      <c r="A17" s="32" t="s">
        <v>45</v>
      </c>
      <c r="B17" s="15" t="s">
        <v>2</v>
      </c>
      <c r="C17" s="16" t="s">
        <v>47</v>
      </c>
      <c r="D17" s="37">
        <v>1</v>
      </c>
      <c r="E17" s="41"/>
      <c r="F17" s="17">
        <f>IF(D17="","",INT(D17*E17))</f>
        <v>0</v>
      </c>
      <c r="G17" s="18"/>
      <c r="H17" s="19"/>
      <c r="I17" s="20"/>
    </row>
    <row r="18" spans="1:9" ht="14.1" customHeight="1">
      <c r="A18" s="7" t="s">
        <v>48</v>
      </c>
      <c r="B18" s="8"/>
      <c r="C18" s="9"/>
      <c r="D18" s="36"/>
      <c r="E18" s="10"/>
      <c r="F18" s="10"/>
      <c r="G18" s="11"/>
      <c r="H18" s="12"/>
      <c r="I18" s="13"/>
    </row>
    <row r="19" spans="1:9" ht="14.1" customHeight="1">
      <c r="A19" s="32" t="s">
        <v>45</v>
      </c>
      <c r="B19" s="15" t="s">
        <v>3</v>
      </c>
      <c r="C19" s="16" t="s">
        <v>47</v>
      </c>
      <c r="D19" s="37">
        <v>3</v>
      </c>
      <c r="E19" s="17"/>
      <c r="F19" s="17">
        <f>IF(D19="","",INT(D19*E19))</f>
        <v>0</v>
      </c>
      <c r="G19" s="18"/>
      <c r="H19" s="19"/>
      <c r="I19" s="20"/>
    </row>
    <row r="20" spans="1:9" ht="14.1" customHeight="1">
      <c r="A20" s="7"/>
      <c r="B20" s="8"/>
      <c r="C20" s="9"/>
      <c r="D20" s="36"/>
      <c r="E20" s="10"/>
      <c r="F20" s="10"/>
      <c r="G20" s="11"/>
      <c r="H20" s="12"/>
      <c r="I20" s="13"/>
    </row>
    <row r="21" spans="1:9" ht="14.1" customHeight="1">
      <c r="A21" s="14"/>
      <c r="B21" s="15"/>
      <c r="C21" s="16"/>
      <c r="D21" s="37"/>
      <c r="E21" s="17"/>
      <c r="F21" s="17" t="str">
        <f>IF(D21="","",INT(D21*E21))</f>
        <v/>
      </c>
      <c r="G21" s="18"/>
      <c r="H21" s="19"/>
      <c r="I21" s="20"/>
    </row>
    <row r="22" spans="1:9" ht="14.1" customHeight="1">
      <c r="A22" s="7" t="s">
        <v>40</v>
      </c>
      <c r="B22" s="34" t="s">
        <v>4</v>
      </c>
      <c r="C22" s="9"/>
      <c r="D22" s="36"/>
      <c r="E22" s="10"/>
      <c r="F22" s="10"/>
      <c r="G22" s="11"/>
      <c r="H22" s="12"/>
      <c r="I22" s="13"/>
    </row>
    <row r="23" spans="1:9" ht="14.1" customHeight="1">
      <c r="A23" s="14" t="s">
        <v>5</v>
      </c>
      <c r="B23" s="15" t="s">
        <v>6</v>
      </c>
      <c r="C23" s="16" t="s">
        <v>47</v>
      </c>
      <c r="D23" s="37">
        <v>7</v>
      </c>
      <c r="E23" s="17"/>
      <c r="F23" s="17">
        <f>IF(D23="","",INT(D23*E23))</f>
        <v>0</v>
      </c>
      <c r="G23" s="18"/>
      <c r="H23" s="19"/>
      <c r="I23" s="20"/>
    </row>
    <row r="24" spans="1:9" ht="14.1" customHeight="1">
      <c r="A24" s="31" t="s">
        <v>0</v>
      </c>
      <c r="B24" s="34" t="s">
        <v>7</v>
      </c>
      <c r="C24" s="9"/>
      <c r="D24" s="36"/>
      <c r="E24" s="10"/>
      <c r="F24" s="10"/>
      <c r="G24" s="11"/>
      <c r="H24" s="12"/>
      <c r="I24" s="13"/>
    </row>
    <row r="25" spans="1:9" ht="14.1" customHeight="1">
      <c r="A25" s="32" t="s">
        <v>45</v>
      </c>
      <c r="B25" s="15" t="s">
        <v>8</v>
      </c>
      <c r="C25" s="16" t="s">
        <v>47</v>
      </c>
      <c r="D25" s="37">
        <v>3</v>
      </c>
      <c r="E25" s="17"/>
      <c r="F25" s="17">
        <f>IF(D25="","",INT(D25*E25))</f>
        <v>0</v>
      </c>
      <c r="G25" s="18"/>
      <c r="H25" s="19"/>
      <c r="I25" s="20"/>
    </row>
    <row r="26" spans="1:9" ht="14.1" customHeight="1">
      <c r="A26" s="7" t="s">
        <v>48</v>
      </c>
      <c r="B26" s="34" t="s">
        <v>7</v>
      </c>
      <c r="C26" s="9"/>
      <c r="D26" s="36"/>
      <c r="E26" s="40"/>
      <c r="F26" s="10"/>
      <c r="G26" s="11"/>
      <c r="H26" s="12"/>
      <c r="I26" s="13"/>
    </row>
    <row r="27" spans="1:9" ht="14.1" customHeight="1">
      <c r="A27" s="32" t="s">
        <v>45</v>
      </c>
      <c r="B27" s="15" t="s">
        <v>9</v>
      </c>
      <c r="C27" s="16" t="s">
        <v>47</v>
      </c>
      <c r="D27" s="37">
        <v>1</v>
      </c>
      <c r="E27" s="41"/>
      <c r="F27" s="17">
        <f>IF(D27="","",INT(D27*E27))</f>
        <v>0</v>
      </c>
      <c r="G27" s="18"/>
      <c r="H27" s="19"/>
      <c r="I27" s="20"/>
    </row>
    <row r="28" spans="1:9" ht="14.1" customHeight="1">
      <c r="A28" s="7" t="s">
        <v>48</v>
      </c>
      <c r="B28" s="34" t="s">
        <v>7</v>
      </c>
      <c r="C28" s="9"/>
      <c r="D28" s="36"/>
      <c r="E28" s="10"/>
      <c r="F28" s="10"/>
      <c r="G28" s="11"/>
      <c r="H28" s="12"/>
      <c r="I28" s="13"/>
    </row>
    <row r="29" spans="1:9" ht="14.1" customHeight="1">
      <c r="A29" s="32" t="s">
        <v>45</v>
      </c>
      <c r="B29" s="15" t="s">
        <v>10</v>
      </c>
      <c r="C29" s="16" t="s">
        <v>47</v>
      </c>
      <c r="D29" s="37">
        <v>3</v>
      </c>
      <c r="E29" s="17"/>
      <c r="F29" s="17">
        <f>IF(D29="","",INT(D29*E29))</f>
        <v>0</v>
      </c>
      <c r="G29" s="18"/>
      <c r="H29" s="19"/>
      <c r="I29" s="20"/>
    </row>
    <row r="30" spans="1:9" ht="14.1" customHeight="1">
      <c r="A30" s="7"/>
      <c r="B30" s="8"/>
      <c r="C30" s="9"/>
      <c r="D30" s="36"/>
      <c r="E30" s="10"/>
      <c r="F30" s="10"/>
      <c r="G30" s="11"/>
      <c r="H30" s="12"/>
      <c r="I30" s="13"/>
    </row>
    <row r="31" spans="1:9" ht="14.1" customHeight="1">
      <c r="A31" s="14"/>
      <c r="B31" s="15"/>
      <c r="C31" s="16"/>
      <c r="D31" s="37"/>
      <c r="E31" s="17"/>
      <c r="F31" s="17" t="str">
        <f>IF(D31="","",INT(D31*E31))</f>
        <v/>
      </c>
      <c r="G31" s="18"/>
      <c r="H31" s="19"/>
      <c r="I31" s="20"/>
    </row>
    <row r="32" spans="1:9" ht="14.1" customHeight="1">
      <c r="A32" s="7"/>
      <c r="B32" s="8"/>
      <c r="C32" s="9"/>
      <c r="D32" s="36"/>
      <c r="E32" s="10"/>
      <c r="F32" s="10"/>
      <c r="G32" s="11"/>
      <c r="H32" s="12"/>
      <c r="I32" s="13"/>
    </row>
    <row r="33" spans="1:9" ht="14.1" customHeight="1">
      <c r="A33" s="32" t="s">
        <v>11</v>
      </c>
      <c r="B33" s="33" t="s">
        <v>12</v>
      </c>
      <c r="C33" s="16" t="s">
        <v>47</v>
      </c>
      <c r="D33" s="37">
        <v>14</v>
      </c>
      <c r="E33" s="17"/>
      <c r="F33" s="17">
        <f>IF(D33="","",INT(D33*E33))</f>
        <v>0</v>
      </c>
      <c r="G33" s="18"/>
      <c r="H33" s="19"/>
      <c r="I33" s="20"/>
    </row>
    <row r="34" spans="1:9" ht="14.1" customHeight="1">
      <c r="A34" s="7"/>
      <c r="B34" s="8"/>
      <c r="C34" s="9"/>
      <c r="D34" s="36"/>
      <c r="E34" s="10"/>
      <c r="F34" s="10"/>
      <c r="G34" s="11"/>
      <c r="H34" s="12"/>
      <c r="I34" s="13"/>
    </row>
    <row r="35" spans="1:9" ht="14.1" customHeight="1">
      <c r="A35" s="14"/>
      <c r="B35" s="15"/>
      <c r="C35" s="16"/>
      <c r="D35" s="37"/>
      <c r="E35" s="17"/>
      <c r="F35" s="17" t="str">
        <f>IF(D35="","",INT(D35*E35))</f>
        <v/>
      </c>
      <c r="G35" s="18"/>
      <c r="H35" s="19"/>
      <c r="I35" s="20"/>
    </row>
    <row r="36" spans="1:9" ht="14.1" customHeight="1">
      <c r="A36" s="7"/>
      <c r="B36" s="8"/>
      <c r="C36" s="9"/>
      <c r="D36" s="36"/>
      <c r="E36" s="10"/>
      <c r="F36" s="10"/>
      <c r="G36" s="11"/>
      <c r="H36" s="12"/>
      <c r="I36" s="13"/>
    </row>
    <row r="37" spans="1:9" ht="14.1" customHeight="1">
      <c r="A37" s="21"/>
      <c r="B37" s="22"/>
      <c r="C37" s="23"/>
      <c r="D37" s="38"/>
      <c r="E37" s="24"/>
      <c r="F37" s="24" t="str">
        <f>IF(D37="","",INT(D37*E37))</f>
        <v/>
      </c>
      <c r="G37" s="25"/>
      <c r="H37" s="26"/>
      <c r="I37" s="27"/>
    </row>
    <row r="38" spans="1:9" ht="14.1" customHeight="1">
      <c r="A38" s="7" t="s">
        <v>40</v>
      </c>
      <c r="B38" s="8"/>
      <c r="C38" s="9"/>
      <c r="D38" s="36"/>
      <c r="E38" s="10"/>
      <c r="F38" s="10"/>
      <c r="G38" s="11"/>
      <c r="H38" s="12"/>
      <c r="I38" s="13"/>
    </row>
    <row r="39" spans="1:9" ht="14.1" customHeight="1">
      <c r="A39" s="14" t="s">
        <v>13</v>
      </c>
      <c r="B39" s="33" t="s">
        <v>14</v>
      </c>
      <c r="C39" s="16" t="s">
        <v>43</v>
      </c>
      <c r="D39" s="37">
        <v>7</v>
      </c>
      <c r="E39" s="17"/>
      <c r="F39" s="17">
        <f>IF(D39="","",INT(D39*E39))</f>
        <v>0</v>
      </c>
      <c r="G39" s="18"/>
      <c r="H39" s="19"/>
      <c r="I39" s="20"/>
    </row>
    <row r="40" spans="1:9" ht="14.1" customHeight="1">
      <c r="A40" s="31" t="s">
        <v>44</v>
      </c>
      <c r="B40" s="8"/>
      <c r="C40" s="9"/>
      <c r="D40" s="36"/>
      <c r="E40" s="10"/>
      <c r="F40" s="10"/>
      <c r="G40" s="11"/>
      <c r="H40" s="12"/>
      <c r="I40" s="13"/>
    </row>
    <row r="41" spans="1:9" ht="14.1" customHeight="1">
      <c r="A41" s="32" t="s">
        <v>45</v>
      </c>
      <c r="B41" s="33" t="s">
        <v>15</v>
      </c>
      <c r="C41" s="16" t="s">
        <v>47</v>
      </c>
      <c r="D41" s="37">
        <v>3</v>
      </c>
      <c r="E41" s="17"/>
      <c r="F41" s="17">
        <f>IF(D41="","",INT(D41*E41))</f>
        <v>0</v>
      </c>
      <c r="G41" s="18"/>
      <c r="H41" s="19"/>
      <c r="I41" s="20"/>
    </row>
    <row r="42" spans="1:9" ht="14.1" customHeight="1">
      <c r="A42" s="7" t="s">
        <v>48</v>
      </c>
      <c r="B42" s="8"/>
      <c r="C42" s="9"/>
      <c r="D42" s="36"/>
      <c r="E42" s="40"/>
      <c r="F42" s="10"/>
      <c r="G42" s="11"/>
      <c r="H42" s="12"/>
      <c r="I42" s="13"/>
    </row>
    <row r="43" spans="1:9" ht="14.1" customHeight="1">
      <c r="A43" s="32" t="s">
        <v>45</v>
      </c>
      <c r="B43" s="15" t="s">
        <v>16</v>
      </c>
      <c r="C43" s="16" t="s">
        <v>47</v>
      </c>
      <c r="D43" s="37">
        <v>1</v>
      </c>
      <c r="E43" s="41"/>
      <c r="F43" s="17">
        <f>IF(D43="","",INT(D43*E43))</f>
        <v>0</v>
      </c>
      <c r="G43" s="18"/>
      <c r="H43" s="19"/>
      <c r="I43" s="20"/>
    </row>
    <row r="44" spans="1:9" ht="14.1" customHeight="1">
      <c r="A44" s="7" t="s">
        <v>48</v>
      </c>
      <c r="B44" s="8"/>
      <c r="C44" s="9"/>
      <c r="D44" s="36"/>
      <c r="E44" s="10"/>
      <c r="F44" s="10"/>
      <c r="G44" s="11"/>
      <c r="H44" s="12"/>
      <c r="I44" s="13"/>
    </row>
    <row r="45" spans="1:9" ht="14.1" customHeight="1">
      <c r="A45" s="32" t="s">
        <v>45</v>
      </c>
      <c r="B45" s="15" t="s">
        <v>17</v>
      </c>
      <c r="C45" s="16" t="s">
        <v>47</v>
      </c>
      <c r="D45" s="37">
        <v>3</v>
      </c>
      <c r="E45" s="17"/>
      <c r="F45" s="17">
        <f>IF(D45="","",INT(D45*E45))</f>
        <v>0</v>
      </c>
      <c r="G45" s="18"/>
      <c r="H45" s="19"/>
      <c r="I45" s="20"/>
    </row>
    <row r="46" spans="1:9" ht="14.1" customHeight="1">
      <c r="A46" s="7"/>
      <c r="B46" s="8"/>
      <c r="C46" s="9"/>
      <c r="D46" s="36"/>
      <c r="E46" s="10"/>
      <c r="F46" s="10"/>
      <c r="G46" s="11"/>
      <c r="H46" s="12"/>
      <c r="I46" s="13"/>
    </row>
    <row r="47" spans="1:9" ht="14.1" customHeight="1">
      <c r="A47" s="14"/>
      <c r="B47" s="15"/>
      <c r="C47" s="16"/>
      <c r="D47" s="37"/>
      <c r="E47" s="17"/>
      <c r="F47" s="17" t="str">
        <f>IF(D47="","",INT(D47*E47))</f>
        <v/>
      </c>
      <c r="G47" s="18"/>
      <c r="H47" s="19"/>
      <c r="I47" s="20"/>
    </row>
    <row r="48" spans="1:9" ht="14.1" customHeight="1">
      <c r="A48" s="31" t="s">
        <v>18</v>
      </c>
      <c r="B48" s="8"/>
      <c r="C48" s="9"/>
      <c r="D48" s="36"/>
      <c r="E48" s="10"/>
      <c r="F48" s="10"/>
      <c r="G48" s="11"/>
      <c r="H48" s="12"/>
      <c r="I48" s="13"/>
    </row>
    <row r="49" spans="1:9" ht="14.1" customHeight="1">
      <c r="A49" s="32" t="s">
        <v>19</v>
      </c>
      <c r="B49" s="33" t="s">
        <v>20</v>
      </c>
      <c r="C49" s="16" t="s">
        <v>47</v>
      </c>
      <c r="D49" s="37">
        <v>6</v>
      </c>
      <c r="E49" s="17"/>
      <c r="F49" s="17">
        <f>IF(D49="","",INT(D49*E49))</f>
        <v>0</v>
      </c>
      <c r="G49" s="18"/>
      <c r="H49" s="19"/>
      <c r="I49" s="20"/>
    </row>
    <row r="50" spans="1:9" ht="14.1" customHeight="1">
      <c r="A50" s="31" t="s">
        <v>21</v>
      </c>
      <c r="B50" s="8"/>
      <c r="C50" s="9"/>
      <c r="D50" s="36"/>
      <c r="E50" s="10"/>
      <c r="F50" s="10"/>
      <c r="G50" s="11"/>
      <c r="H50" s="12"/>
      <c r="I50" s="13"/>
    </row>
    <row r="51" spans="1:9" ht="14.1" customHeight="1">
      <c r="A51" s="32" t="s">
        <v>7</v>
      </c>
      <c r="B51" s="33" t="s">
        <v>22</v>
      </c>
      <c r="C51" s="16" t="s">
        <v>47</v>
      </c>
      <c r="D51" s="37">
        <v>2</v>
      </c>
      <c r="E51" s="17"/>
      <c r="F51" s="17">
        <f>IF(D51="","",INT(D51*E51))</f>
        <v>0</v>
      </c>
      <c r="G51" s="18"/>
      <c r="H51" s="19"/>
      <c r="I51" s="20"/>
    </row>
    <row r="52" spans="1:9" ht="14.1" customHeight="1">
      <c r="A52" s="31" t="s">
        <v>23</v>
      </c>
      <c r="B52" s="8"/>
      <c r="C52" s="9"/>
      <c r="D52" s="36"/>
      <c r="E52" s="40"/>
      <c r="F52" s="10"/>
      <c r="G52" s="11"/>
      <c r="H52" s="12"/>
      <c r="I52" s="13"/>
    </row>
    <row r="53" spans="1:9" ht="14.1" customHeight="1">
      <c r="A53" s="32" t="s">
        <v>7</v>
      </c>
      <c r="B53" s="33" t="s">
        <v>24</v>
      </c>
      <c r="C53" s="16" t="s">
        <v>47</v>
      </c>
      <c r="D53" s="37">
        <v>1</v>
      </c>
      <c r="E53" s="41"/>
      <c r="F53" s="17">
        <f>IF(D53="","",INT(D53*E53))</f>
        <v>0</v>
      </c>
      <c r="G53" s="18"/>
      <c r="H53" s="19"/>
      <c r="I53" s="20"/>
    </row>
    <row r="54" spans="1:9" ht="14.1" customHeight="1">
      <c r="A54" s="7"/>
      <c r="B54" s="8"/>
      <c r="C54" s="9"/>
      <c r="D54" s="36"/>
      <c r="E54" s="10"/>
      <c r="F54" s="10"/>
      <c r="G54" s="11"/>
      <c r="H54" s="12"/>
      <c r="I54" s="13"/>
    </row>
    <row r="55" spans="1:9" ht="14.1" customHeight="1">
      <c r="A55" s="14"/>
      <c r="B55" s="15"/>
      <c r="C55" s="16"/>
      <c r="D55" s="37"/>
      <c r="E55" s="17"/>
      <c r="F55" s="17" t="str">
        <f>IF(D55="","",INT(D55*E55))</f>
        <v/>
      </c>
      <c r="G55" s="18"/>
      <c r="H55" s="19"/>
      <c r="I55" s="20"/>
    </row>
    <row r="56" spans="1:9" ht="14.1" customHeight="1">
      <c r="A56" s="7"/>
      <c r="B56" s="8"/>
      <c r="C56" s="9"/>
      <c r="D56" s="36"/>
      <c r="E56" s="10"/>
      <c r="F56" s="10"/>
      <c r="G56" s="11"/>
      <c r="H56" s="12"/>
      <c r="I56" s="13"/>
    </row>
    <row r="57" spans="1:9" ht="14.1" customHeight="1">
      <c r="A57" s="14"/>
      <c r="B57" s="15"/>
      <c r="C57" s="16"/>
      <c r="D57" s="37"/>
      <c r="E57" s="17"/>
      <c r="F57" s="17" t="str">
        <f>IF(D57="","",INT(D57*E57))</f>
        <v/>
      </c>
      <c r="G57" s="18"/>
      <c r="H57" s="19"/>
      <c r="I57" s="20"/>
    </row>
    <row r="58" spans="1:9" ht="14.1" customHeight="1">
      <c r="A58" s="7"/>
      <c r="B58" s="8"/>
      <c r="C58" s="9"/>
      <c r="D58" s="36"/>
      <c r="E58" s="10"/>
      <c r="F58" s="10"/>
      <c r="G58" s="11"/>
      <c r="H58" s="12"/>
      <c r="I58" s="13"/>
    </row>
    <row r="59" spans="1:9" ht="14.1" customHeight="1">
      <c r="A59" s="14"/>
      <c r="B59" s="15"/>
      <c r="C59" s="16"/>
      <c r="D59" s="37"/>
      <c r="E59" s="17"/>
      <c r="F59" s="17" t="str">
        <f>IF(D59="","",INT(D59*E59))</f>
        <v/>
      </c>
      <c r="G59" s="18"/>
      <c r="H59" s="19"/>
      <c r="I59" s="20"/>
    </row>
    <row r="60" spans="1:9" ht="14.1" customHeight="1">
      <c r="A60" s="7"/>
      <c r="B60" s="8"/>
      <c r="C60" s="9"/>
      <c r="D60" s="36"/>
      <c r="E60" s="10"/>
      <c r="F60" s="10"/>
      <c r="G60" s="11"/>
      <c r="H60" s="12"/>
      <c r="I60" s="13"/>
    </row>
    <row r="61" spans="1:9" ht="14.1" customHeight="1">
      <c r="A61" s="14"/>
      <c r="B61" s="15"/>
      <c r="C61" s="16"/>
      <c r="D61" s="37"/>
      <c r="E61" s="17"/>
      <c r="F61" s="17" t="str">
        <f>IF(D61="","",INT(D61*E61))</f>
        <v/>
      </c>
      <c r="G61" s="18"/>
      <c r="H61" s="19"/>
      <c r="I61" s="20"/>
    </row>
    <row r="62" spans="1:9" ht="14.1" customHeight="1">
      <c r="A62" s="7"/>
      <c r="B62" s="8"/>
      <c r="C62" s="9"/>
      <c r="D62" s="36"/>
      <c r="E62" s="10"/>
      <c r="F62" s="10"/>
      <c r="G62" s="11"/>
      <c r="H62" s="12"/>
      <c r="I62" s="13"/>
    </row>
    <row r="63" spans="1:9" ht="14.1" customHeight="1">
      <c r="A63" s="14"/>
      <c r="B63" s="15"/>
      <c r="C63" s="16"/>
      <c r="D63" s="37"/>
      <c r="E63" s="17"/>
      <c r="F63" s="17" t="str">
        <f>IF(D63="","",INT(D63*E63))</f>
        <v/>
      </c>
      <c r="G63" s="18"/>
      <c r="H63" s="19"/>
      <c r="I63" s="20"/>
    </row>
    <row r="64" spans="1:9" ht="14.1" customHeight="1">
      <c r="A64" s="7"/>
      <c r="B64" s="8"/>
      <c r="C64" s="9"/>
      <c r="D64" s="36"/>
      <c r="E64" s="10"/>
      <c r="F64" s="10"/>
      <c r="G64" s="11"/>
      <c r="H64" s="12"/>
      <c r="I64" s="13"/>
    </row>
    <row r="65" spans="1:9" ht="14.1" customHeight="1">
      <c r="A65" s="14"/>
      <c r="B65" s="15"/>
      <c r="C65" s="16"/>
      <c r="D65" s="37"/>
      <c r="E65" s="17"/>
      <c r="F65" s="17" t="str">
        <f>IF(D65="","",INT(D65*E65))</f>
        <v/>
      </c>
      <c r="G65" s="18"/>
      <c r="H65" s="19"/>
      <c r="I65" s="20"/>
    </row>
    <row r="66" spans="1:9" ht="14.1" customHeight="1">
      <c r="A66" s="7"/>
      <c r="B66" s="8"/>
      <c r="C66" s="9"/>
      <c r="D66" s="36"/>
      <c r="E66" s="10"/>
      <c r="F66" s="10"/>
      <c r="G66" s="11"/>
      <c r="H66" s="12"/>
      <c r="I66" s="13"/>
    </row>
    <row r="67" spans="1:9" ht="14.1" customHeight="1">
      <c r="A67" s="14"/>
      <c r="B67" s="15"/>
      <c r="C67" s="16"/>
      <c r="D67" s="37"/>
      <c r="E67" s="17"/>
      <c r="F67" s="17" t="str">
        <f>IF(D67="","",INT(D67*E67))</f>
        <v/>
      </c>
      <c r="G67" s="18"/>
      <c r="H67" s="19"/>
      <c r="I67" s="20"/>
    </row>
    <row r="68" spans="1:9" ht="14.1" customHeight="1">
      <c r="A68" s="7"/>
      <c r="B68" s="8"/>
      <c r="C68" s="9"/>
      <c r="D68" s="36"/>
      <c r="E68" s="10"/>
      <c r="F68" s="10"/>
      <c r="G68" s="11"/>
      <c r="H68" s="12"/>
      <c r="I68" s="13"/>
    </row>
    <row r="69" spans="1:9" ht="14.1" customHeight="1">
      <c r="A69" s="14"/>
      <c r="B69" s="15"/>
      <c r="C69" s="16"/>
      <c r="D69" s="37"/>
      <c r="E69" s="17"/>
      <c r="F69" s="17" t="str">
        <f>IF(D69="","",INT(D69*E69))</f>
        <v/>
      </c>
      <c r="G69" s="18"/>
      <c r="H69" s="19"/>
      <c r="I69" s="20"/>
    </row>
    <row r="70" spans="1:9" ht="14.1" customHeight="1">
      <c r="A70" s="7"/>
      <c r="B70" s="8"/>
      <c r="C70" s="9"/>
      <c r="D70" s="36"/>
      <c r="E70" s="10"/>
      <c r="F70" s="10"/>
      <c r="G70" s="11"/>
      <c r="H70" s="12"/>
      <c r="I70" s="13"/>
    </row>
    <row r="71" spans="1:9" ht="14.1" customHeight="1">
      <c r="A71" s="14"/>
      <c r="B71" s="15"/>
      <c r="C71" s="16"/>
      <c r="D71" s="37"/>
      <c r="E71" s="17"/>
      <c r="F71" s="17" t="str">
        <f>IF(D71="","",INT(D71*E71))</f>
        <v/>
      </c>
      <c r="G71" s="18"/>
      <c r="H71" s="19"/>
      <c r="I71" s="20"/>
    </row>
    <row r="72" spans="1:9" ht="14.1" customHeight="1">
      <c r="A72" s="7"/>
      <c r="B72" s="8"/>
      <c r="C72" s="9"/>
      <c r="D72" s="36"/>
      <c r="E72" s="10"/>
      <c r="F72" s="10"/>
      <c r="G72" s="11"/>
      <c r="H72" s="12"/>
      <c r="I72" s="13"/>
    </row>
    <row r="73" spans="1:9" ht="14.1" customHeight="1">
      <c r="A73" s="21"/>
      <c r="B73" s="22"/>
      <c r="C73" s="23"/>
      <c r="D73" s="38"/>
      <c r="E73" s="24"/>
      <c r="F73" s="24" t="str">
        <f>IF(D73="","",INT(D73*E73))</f>
        <v/>
      </c>
      <c r="G73" s="25"/>
      <c r="H73" s="26"/>
      <c r="I73" s="27"/>
    </row>
    <row r="74" spans="1:9" ht="14.1" customHeight="1">
      <c r="A74" s="31" t="s">
        <v>25</v>
      </c>
      <c r="B74" s="8"/>
      <c r="C74" s="9"/>
      <c r="D74" s="36"/>
      <c r="E74" s="40"/>
      <c r="F74" s="10"/>
      <c r="G74" s="11"/>
      <c r="H74" s="12"/>
      <c r="I74" s="13"/>
    </row>
    <row r="75" spans="1:9" ht="14.1" customHeight="1">
      <c r="A75" s="32" t="s">
        <v>26</v>
      </c>
      <c r="B75" s="33" t="s">
        <v>27</v>
      </c>
      <c r="C75" s="16" t="s">
        <v>43</v>
      </c>
      <c r="D75" s="37">
        <v>1</v>
      </c>
      <c r="E75" s="41"/>
      <c r="F75" s="17">
        <f>IF(D75="","",INT(D75*E75))</f>
        <v>0</v>
      </c>
      <c r="G75" s="18"/>
      <c r="H75" s="19"/>
      <c r="I75" s="20"/>
    </row>
    <row r="76" spans="1:9" ht="14.1" customHeight="1">
      <c r="A76" s="31" t="s">
        <v>7</v>
      </c>
      <c r="B76" s="8"/>
      <c r="C76" s="9"/>
      <c r="D76" s="36"/>
      <c r="E76" s="40"/>
      <c r="F76" s="10"/>
      <c r="G76" s="11"/>
      <c r="H76" s="12"/>
      <c r="I76" s="13"/>
    </row>
    <row r="77" spans="1:9" ht="14.1" customHeight="1">
      <c r="A77" s="32" t="s">
        <v>51</v>
      </c>
      <c r="B77" s="33" t="s">
        <v>28</v>
      </c>
      <c r="C77" s="16" t="s">
        <v>47</v>
      </c>
      <c r="D77" s="37">
        <v>1</v>
      </c>
      <c r="E77" s="41"/>
      <c r="F77" s="17">
        <f>IF(D77="","",INT(D77*E77))</f>
        <v>0</v>
      </c>
      <c r="G77" s="18"/>
      <c r="H77" s="19"/>
      <c r="I77" s="20"/>
    </row>
    <row r="78" spans="1:9" ht="14.1" customHeight="1">
      <c r="A78" s="31" t="s">
        <v>7</v>
      </c>
      <c r="B78" s="8"/>
      <c r="C78" s="9"/>
      <c r="D78" s="36"/>
      <c r="E78" s="40"/>
      <c r="F78" s="10"/>
      <c r="G78" s="11"/>
      <c r="H78" s="12"/>
      <c r="I78" s="13"/>
    </row>
    <row r="79" spans="1:9" ht="14.1" customHeight="1">
      <c r="A79" s="32" t="s">
        <v>5</v>
      </c>
      <c r="B79" s="15" t="s">
        <v>29</v>
      </c>
      <c r="C79" s="16" t="s">
        <v>47</v>
      </c>
      <c r="D79" s="37">
        <v>1</v>
      </c>
      <c r="E79" s="41"/>
      <c r="F79" s="17">
        <f>IF(D79="","",INT(D79*E79))</f>
        <v>0</v>
      </c>
      <c r="G79" s="18"/>
      <c r="H79" s="19"/>
      <c r="I79" s="20"/>
    </row>
    <row r="80" spans="1:9" ht="14.1" customHeight="1">
      <c r="A80" s="31" t="s">
        <v>7</v>
      </c>
      <c r="B80" s="8"/>
      <c r="C80" s="9"/>
      <c r="D80" s="36"/>
      <c r="E80" s="40"/>
      <c r="F80" s="10"/>
      <c r="G80" s="11"/>
      <c r="H80" s="12"/>
      <c r="I80" s="13"/>
    </row>
    <row r="81" spans="1:9" ht="14.1" customHeight="1">
      <c r="A81" s="32" t="s">
        <v>30</v>
      </c>
      <c r="B81" s="33" t="s">
        <v>12</v>
      </c>
      <c r="C81" s="16" t="s">
        <v>47</v>
      </c>
      <c r="D81" s="37">
        <v>1</v>
      </c>
      <c r="E81" s="41"/>
      <c r="F81" s="17">
        <f>IF(D81="","",INT(D81*E81))</f>
        <v>0</v>
      </c>
      <c r="G81" s="18"/>
      <c r="H81" s="19"/>
      <c r="I81" s="20"/>
    </row>
    <row r="82" spans="1:9" ht="14.1" customHeight="1">
      <c r="A82" s="31" t="s">
        <v>7</v>
      </c>
      <c r="B82" s="8"/>
      <c r="C82" s="9"/>
      <c r="D82" s="36"/>
      <c r="E82" s="40"/>
      <c r="F82" s="10"/>
      <c r="G82" s="11"/>
      <c r="H82" s="12"/>
      <c r="I82" s="13"/>
    </row>
    <row r="83" spans="1:9" ht="14.1" customHeight="1">
      <c r="A83" s="32" t="s">
        <v>13</v>
      </c>
      <c r="B83" s="33" t="s">
        <v>27</v>
      </c>
      <c r="C83" s="16" t="s">
        <v>47</v>
      </c>
      <c r="D83" s="37">
        <v>1</v>
      </c>
      <c r="E83" s="41"/>
      <c r="F83" s="17">
        <f>IF(D83="","",INT(D83*E83))</f>
        <v>0</v>
      </c>
      <c r="G83" s="18"/>
      <c r="H83" s="19"/>
      <c r="I83" s="20"/>
    </row>
    <row r="84" spans="1:9" ht="14.1" customHeight="1">
      <c r="A84" s="7"/>
      <c r="B84" s="8"/>
      <c r="C84" s="9"/>
      <c r="D84" s="36"/>
      <c r="E84" s="10"/>
      <c r="F84" s="10"/>
      <c r="G84" s="11"/>
      <c r="H84" s="12"/>
      <c r="I84" s="13"/>
    </row>
    <row r="85" spans="1:9" ht="14.1" customHeight="1">
      <c r="A85" s="14"/>
      <c r="B85" s="15"/>
      <c r="C85" s="16" t="s">
        <v>31</v>
      </c>
      <c r="D85" s="37"/>
      <c r="E85" s="17"/>
      <c r="F85" s="17" t="str">
        <f>IF(D85="","",INT(D85*E85))</f>
        <v/>
      </c>
      <c r="G85" s="18"/>
      <c r="H85" s="19"/>
      <c r="I85" s="20"/>
    </row>
    <row r="86" spans="1:9" ht="14.1" customHeight="1">
      <c r="A86" s="31" t="s">
        <v>7</v>
      </c>
      <c r="B86" s="8"/>
      <c r="C86" s="9"/>
      <c r="D86" s="36" t="s">
        <v>32</v>
      </c>
      <c r="E86" s="40"/>
      <c r="F86" s="10"/>
      <c r="G86" s="11"/>
      <c r="H86" s="12"/>
      <c r="I86" s="13"/>
    </row>
    <row r="87" spans="1:9" ht="14.1" customHeight="1">
      <c r="A87" s="32" t="s">
        <v>19</v>
      </c>
      <c r="B87" s="33" t="s">
        <v>29</v>
      </c>
      <c r="C87" s="16" t="s">
        <v>47</v>
      </c>
      <c r="D87" s="37">
        <v>1</v>
      </c>
      <c r="E87" s="41"/>
      <c r="F87" s="17">
        <f>IF(D87="","",INT(D87*E87))</f>
        <v>0</v>
      </c>
      <c r="G87" s="18"/>
      <c r="H87" s="19"/>
      <c r="I87" s="20"/>
    </row>
    <row r="88" spans="1:9" ht="14.1" customHeight="1">
      <c r="A88" s="7"/>
      <c r="B88" s="8"/>
      <c r="C88" s="9"/>
      <c r="D88" s="36"/>
      <c r="E88" s="10"/>
      <c r="F88" s="10"/>
      <c r="G88" s="11"/>
      <c r="H88" s="12"/>
      <c r="I88" s="13"/>
    </row>
    <row r="89" spans="1:9" ht="14.1" customHeight="1">
      <c r="A89" s="14"/>
      <c r="B89" s="15"/>
      <c r="C89" s="16"/>
      <c r="D89" s="37"/>
      <c r="E89" s="17"/>
      <c r="F89" s="17" t="str">
        <f>IF(D89="","",INT(D89*E89))</f>
        <v/>
      </c>
      <c r="G89" s="18"/>
      <c r="H89" s="19"/>
      <c r="I89" s="20"/>
    </row>
    <row r="90" spans="1:9" ht="14.1" customHeight="1">
      <c r="A90" s="7"/>
      <c r="B90" s="8"/>
      <c r="C90" s="9"/>
      <c r="D90" s="36"/>
      <c r="E90" s="10"/>
      <c r="F90" s="10"/>
      <c r="G90" s="11"/>
      <c r="H90" s="12"/>
      <c r="I90" s="13"/>
    </row>
    <row r="91" spans="1:9" ht="14.1" customHeight="1">
      <c r="A91" s="14"/>
      <c r="B91" s="15"/>
      <c r="C91" s="16"/>
      <c r="D91" s="37"/>
      <c r="E91" s="17"/>
      <c r="F91" s="17" t="str">
        <f>IF(D91="","",INT(D91*E91))</f>
        <v/>
      </c>
      <c r="G91" s="18"/>
      <c r="H91" s="19"/>
      <c r="I91" s="20"/>
    </row>
    <row r="92" spans="1:9" ht="14.1" customHeight="1">
      <c r="A92" s="7"/>
      <c r="B92" s="8"/>
      <c r="C92" s="9"/>
      <c r="D92" s="36"/>
      <c r="E92" s="10"/>
      <c r="F92" s="10"/>
      <c r="G92" s="11"/>
      <c r="H92" s="12"/>
      <c r="I92" s="13"/>
    </row>
    <row r="93" spans="1:9" ht="14.1" customHeight="1">
      <c r="A93" s="14"/>
      <c r="B93" s="15"/>
      <c r="C93" s="16"/>
      <c r="D93" s="37"/>
      <c r="E93" s="17"/>
      <c r="F93" s="17" t="str">
        <f>IF(D93="","",INT(D93*E93))</f>
        <v/>
      </c>
      <c r="G93" s="18"/>
      <c r="H93" s="19"/>
      <c r="I93" s="20"/>
    </row>
    <row r="94" spans="1:9" ht="14.1" customHeight="1">
      <c r="A94" s="7"/>
      <c r="B94" s="8"/>
      <c r="C94" s="9"/>
      <c r="D94" s="36"/>
      <c r="E94" s="10"/>
      <c r="F94" s="10"/>
      <c r="G94" s="11"/>
      <c r="H94" s="12"/>
      <c r="I94" s="13"/>
    </row>
    <row r="95" spans="1:9" ht="14.1" customHeight="1">
      <c r="A95" s="14"/>
      <c r="B95" s="15"/>
      <c r="C95" s="16"/>
      <c r="D95" s="37"/>
      <c r="E95" s="17"/>
      <c r="F95" s="17" t="str">
        <f>IF(D95="","",INT(D95*E95))</f>
        <v/>
      </c>
      <c r="G95" s="18"/>
      <c r="H95" s="19"/>
      <c r="I95" s="20"/>
    </row>
    <row r="96" spans="1:9" ht="14.1" customHeight="1">
      <c r="A96" s="7"/>
      <c r="B96" s="8"/>
      <c r="C96" s="9"/>
      <c r="D96" s="36"/>
      <c r="E96" s="10"/>
      <c r="F96" s="10"/>
      <c r="G96" s="11"/>
      <c r="H96" s="12"/>
      <c r="I96" s="13"/>
    </row>
    <row r="97" spans="1:9" ht="14.1" customHeight="1">
      <c r="A97" s="14"/>
      <c r="B97" s="15"/>
      <c r="C97" s="16"/>
      <c r="D97" s="37"/>
      <c r="E97" s="17"/>
      <c r="F97" s="17" t="str">
        <f>IF(D97="","",INT(D97*E97))</f>
        <v/>
      </c>
      <c r="G97" s="18"/>
      <c r="H97" s="19"/>
      <c r="I97" s="20"/>
    </row>
    <row r="98" spans="1:9" ht="14.1" customHeight="1">
      <c r="A98" s="7"/>
      <c r="B98" s="8"/>
      <c r="C98" s="9"/>
      <c r="D98" s="36"/>
      <c r="E98" s="10"/>
      <c r="F98" s="10"/>
      <c r="G98" s="11"/>
      <c r="H98" s="12"/>
      <c r="I98" s="13"/>
    </row>
    <row r="99" spans="1:9" ht="14.1" customHeight="1">
      <c r="A99" s="14"/>
      <c r="B99" s="15"/>
      <c r="C99" s="16"/>
      <c r="D99" s="37"/>
      <c r="E99" s="17"/>
      <c r="F99" s="17" t="str">
        <f>IF(D99="","",INT(D99*E99))</f>
        <v/>
      </c>
      <c r="G99" s="18"/>
      <c r="H99" s="19"/>
      <c r="I99" s="20"/>
    </row>
    <row r="100" spans="1:9" ht="14.1" customHeight="1">
      <c r="A100" s="7"/>
      <c r="B100" s="8"/>
      <c r="C100" s="9"/>
      <c r="D100" s="36"/>
      <c r="E100" s="10"/>
      <c r="F100" s="10"/>
      <c r="G100" s="11"/>
      <c r="H100" s="12"/>
      <c r="I100" s="13"/>
    </row>
    <row r="101" spans="1:9" ht="14.1" customHeight="1">
      <c r="A101" s="14"/>
      <c r="B101" s="15"/>
      <c r="C101" s="16"/>
      <c r="D101" s="37"/>
      <c r="E101" s="17"/>
      <c r="F101" s="17" t="str">
        <f>IF(D101="","",INT(D101*E101))</f>
        <v/>
      </c>
      <c r="G101" s="18"/>
      <c r="H101" s="19"/>
      <c r="I101" s="20"/>
    </row>
    <row r="102" spans="1:9" ht="14.1" customHeight="1">
      <c r="A102" s="7"/>
      <c r="B102" s="8"/>
      <c r="C102" s="9"/>
      <c r="D102" s="36"/>
      <c r="E102" s="10"/>
      <c r="F102" s="10"/>
      <c r="G102" s="11"/>
      <c r="H102" s="12"/>
      <c r="I102" s="13"/>
    </row>
    <row r="103" spans="1:9" ht="14.1" customHeight="1">
      <c r="A103" s="14"/>
      <c r="B103" s="15"/>
      <c r="C103" s="16"/>
      <c r="D103" s="37"/>
      <c r="E103" s="17"/>
      <c r="F103" s="17" t="str">
        <f>IF(D103="","",INT(D103*E103))</f>
        <v/>
      </c>
      <c r="G103" s="18"/>
      <c r="H103" s="19"/>
      <c r="I103" s="20"/>
    </row>
    <row r="104" spans="1:9" ht="14.1" customHeight="1">
      <c r="A104" s="7"/>
      <c r="B104" s="8"/>
      <c r="C104" s="9"/>
      <c r="D104" s="36"/>
      <c r="E104" s="10"/>
      <c r="F104" s="10"/>
      <c r="G104" s="11"/>
      <c r="H104" s="12"/>
      <c r="I104" s="13"/>
    </row>
    <row r="105" spans="1:9" ht="14.1" customHeight="1">
      <c r="A105" s="14"/>
      <c r="B105" s="15"/>
      <c r="C105" s="16"/>
      <c r="D105" s="37"/>
      <c r="E105" s="17"/>
      <c r="F105" s="17" t="str">
        <f>IF(D105="","",INT(D105*E105))</f>
        <v/>
      </c>
      <c r="G105" s="18"/>
      <c r="H105" s="19"/>
      <c r="I105" s="20"/>
    </row>
    <row r="106" spans="1:9" ht="14.1" customHeight="1">
      <c r="A106" s="7"/>
      <c r="B106" s="8"/>
      <c r="C106" s="9"/>
      <c r="D106" s="36"/>
      <c r="E106" s="10"/>
      <c r="F106" s="10"/>
      <c r="G106" s="11"/>
      <c r="H106" s="12"/>
      <c r="I106" s="13"/>
    </row>
    <row r="107" spans="1:9" ht="14.1" customHeight="1">
      <c r="A107" s="14"/>
      <c r="B107" s="15"/>
      <c r="C107" s="16"/>
      <c r="D107" s="37"/>
      <c r="E107" s="17"/>
      <c r="F107" s="17" t="str">
        <f>IF(D107="","",INT(D107*E107))</f>
        <v/>
      </c>
      <c r="G107" s="18"/>
      <c r="H107" s="19"/>
      <c r="I107" s="20"/>
    </row>
    <row r="108" spans="1:9" ht="14.1" customHeight="1">
      <c r="A108" s="7"/>
      <c r="B108" s="8"/>
      <c r="C108" s="9"/>
      <c r="D108" s="36"/>
      <c r="E108" s="10"/>
      <c r="F108" s="10"/>
      <c r="G108" s="11"/>
      <c r="H108" s="12"/>
      <c r="I108" s="13"/>
    </row>
    <row r="109" spans="1:9" ht="14.1" customHeight="1">
      <c r="A109" s="21"/>
      <c r="B109" s="22"/>
      <c r="C109" s="23"/>
      <c r="D109" s="38"/>
      <c r="E109" s="24"/>
      <c r="F109" s="24" t="str">
        <f>IF(D109="","",INT(D109*E109))</f>
        <v/>
      </c>
      <c r="G109" s="25"/>
      <c r="H109" s="26"/>
      <c r="I109" s="27"/>
    </row>
  </sheetData>
  <phoneticPr fontId="3"/>
  <pageMargins left="0.59" right="0.35" top="0.78" bottom="0.57999999999999996" header="0.5" footer="0.28000000000000003"/>
  <pageSetup paperSize="9" orientation="landscape" horizontalDpi="400" verticalDpi="400" r:id="rId1"/>
  <headerFooter alignWithMargins="0">
    <oddHeader xml:space="preserve">&amp;R&amp;"明朝,標準"&amp;10碧南市建設部庁舎建設室&amp;9
</oddHeader>
    <oddFooter>&amp;R&amp;"明朝,標準"&amp;10&amp;UNO.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時給・単価一覧 </vt:lpstr>
      <vt:lpstr>流し台</vt:lpstr>
      <vt:lpstr>'時給・単価一覧 '!Print_Area</vt:lpstr>
      <vt:lpstr>流し台!Print_Titles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リエゾン</dc:creator>
  <cp:lastModifiedBy>原田　高行</cp:lastModifiedBy>
  <cp:lastPrinted>2026-06-22T07:01:03Z</cp:lastPrinted>
  <dcterms:created xsi:type="dcterms:W3CDTF">1997-07-08T15:12:25Z</dcterms:created>
  <dcterms:modified xsi:type="dcterms:W3CDTF">2026-06-23T02:35:36Z</dcterms:modified>
</cp:coreProperties>
</file>