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1_joho\オープンデータ試行サイト\①西尾市人口表\"/>
    </mc:Choice>
  </mc:AlternateContent>
  <xr:revisionPtr revIDLastSave="0" documentId="8_{23DCEC69-E3D0-4256-9A5B-7F753D65E16D}" xr6:coauthVersionLast="36" xr6:coauthVersionMax="36" xr10:uidLastSave="{00000000-0000-0000-0000-000000000000}"/>
  <bookViews>
    <workbookView xWindow="32760" yWindow="32760" windowWidth="10245" windowHeight="8010" tabRatio="665" activeTab="11"/>
  </bookViews>
  <sheets>
    <sheet name="４月" sheetId="4" r:id="rId1"/>
    <sheet name="５月" sheetId="1" r:id="rId2"/>
    <sheet name="６月" sheetId="6" r:id="rId3"/>
    <sheet name="７月" sheetId="5" r:id="rId4"/>
    <sheet name="８月" sheetId="8" r:id="rId5"/>
    <sheet name="９月" sheetId="9" r:id="rId6"/>
    <sheet name="１０月" sheetId="10" r:id="rId7"/>
    <sheet name="１１月" sheetId="11" r:id="rId8"/>
    <sheet name="１２月" sheetId="12" r:id="rId9"/>
    <sheet name="１月" sheetId="13" r:id="rId10"/>
    <sheet name="２月" sheetId="14" r:id="rId11"/>
    <sheet name="３月" sheetId="15" r:id="rId12"/>
    <sheet name="年度" sheetId="16" r:id="rId13"/>
  </sheets>
  <definedNames>
    <definedName name="_xlnm.Print_Area" localSheetId="6">'１０月'!$A$1:$G$23</definedName>
    <definedName name="_xlnm.Print_Area" localSheetId="7">'１１月'!$A$1:$G$23</definedName>
    <definedName name="_xlnm.Print_Area" localSheetId="8">'１２月'!$A$1:$G$23</definedName>
    <definedName name="_xlnm.Print_Area" localSheetId="9">'１月'!$A$1:$G$23</definedName>
    <definedName name="_xlnm.Print_Area" localSheetId="10">'２月'!$A$1:$G$23</definedName>
    <definedName name="_xlnm.Print_Area" localSheetId="11">'３月'!$A$1:$G$23</definedName>
    <definedName name="_xlnm.Print_Area" localSheetId="0">'４月'!$A$1:$G$24</definedName>
    <definedName name="_xlnm.Print_Area" localSheetId="1">'５月'!$A$1:$G$24</definedName>
    <definedName name="_xlnm.Print_Area" localSheetId="2">'６月'!$A$1:$G$24</definedName>
    <definedName name="_xlnm.Print_Area" localSheetId="3">'７月'!$A$1:$G$24</definedName>
    <definedName name="_xlnm.Print_Area" localSheetId="4">'８月'!$A$1:$G$24</definedName>
    <definedName name="_xlnm.Print_Area" localSheetId="5">'９月'!$A$1:$G$24</definedName>
  </definedNames>
  <calcPr calcId="191029"/>
</workbook>
</file>

<file path=xl/calcChain.xml><?xml version="1.0" encoding="utf-8"?>
<calcChain xmlns="http://schemas.openxmlformats.org/spreadsheetml/2006/main">
  <c r="G22" i="15" l="1"/>
  <c r="G21" i="15"/>
  <c r="G20" i="15"/>
  <c r="G19" i="15"/>
  <c r="G18" i="15"/>
  <c r="G17" i="15"/>
  <c r="G22" i="14"/>
  <c r="G21" i="14"/>
  <c r="G20" i="14"/>
  <c r="G19" i="14"/>
  <c r="G18" i="14"/>
  <c r="G17" i="14"/>
  <c r="G22" i="13"/>
  <c r="G21" i="13"/>
  <c r="G20" i="13"/>
  <c r="G19" i="13"/>
  <c r="G18" i="13"/>
  <c r="G17" i="13"/>
  <c r="G22" i="12"/>
  <c r="G21" i="12"/>
  <c r="G20" i="12"/>
  <c r="G19" i="12"/>
  <c r="G18" i="12"/>
  <c r="G17" i="12"/>
  <c r="G22" i="11"/>
  <c r="G21" i="11"/>
  <c r="G20" i="11"/>
  <c r="G19" i="11"/>
  <c r="G18" i="11"/>
  <c r="G17" i="11"/>
  <c r="G22" i="10"/>
  <c r="G21" i="10"/>
  <c r="G20" i="10"/>
  <c r="G19" i="10"/>
  <c r="G18" i="10"/>
  <c r="G17" i="10"/>
  <c r="G22" i="9"/>
  <c r="G21" i="9"/>
  <c r="G20" i="9"/>
  <c r="G19" i="9"/>
  <c r="G18" i="9"/>
  <c r="G17" i="9"/>
  <c r="G22" i="8"/>
  <c r="G21" i="8"/>
  <c r="G20" i="8"/>
  <c r="G19" i="8"/>
  <c r="G18" i="8"/>
  <c r="G17" i="8"/>
  <c r="G22" i="5"/>
  <c r="G21" i="5"/>
  <c r="G20" i="5"/>
  <c r="G19" i="5"/>
  <c r="G18" i="5"/>
  <c r="G17" i="5"/>
  <c r="G22" i="6"/>
  <c r="G21" i="6"/>
  <c r="G20" i="6"/>
  <c r="G19" i="6"/>
  <c r="G18" i="6"/>
  <c r="G17" i="6"/>
  <c r="G22" i="1"/>
  <c r="G21" i="1"/>
  <c r="G20" i="1"/>
  <c r="G19" i="1"/>
  <c r="G18" i="1"/>
  <c r="G17" i="1"/>
  <c r="G22" i="4"/>
  <c r="G21" i="4"/>
  <c r="G20" i="4"/>
  <c r="G19" i="4"/>
  <c r="G18" i="4"/>
  <c r="G17" i="4"/>
  <c r="D5" i="10"/>
  <c r="D6" i="10"/>
  <c r="D7" i="10"/>
  <c r="E7" i="10"/>
  <c r="D8" i="10"/>
  <c r="E8" i="10"/>
  <c r="D9" i="10"/>
  <c r="E9" i="10"/>
  <c r="D10" i="10"/>
  <c r="E10" i="10"/>
  <c r="D11" i="10"/>
  <c r="D12" i="10"/>
  <c r="D12" i="15"/>
  <c r="D11" i="15"/>
  <c r="D10" i="15"/>
  <c r="E10" i="15"/>
  <c r="D9" i="15"/>
  <c r="D8" i="15"/>
  <c r="D7" i="15"/>
  <c r="D6" i="15"/>
  <c r="D5" i="15"/>
  <c r="E5" i="15"/>
  <c r="D12" i="14"/>
  <c r="D11" i="14"/>
  <c r="E11" i="14"/>
  <c r="D10" i="14"/>
  <c r="D9" i="14"/>
  <c r="E9" i="14"/>
  <c r="D8" i="14"/>
  <c r="E8" i="14"/>
  <c r="D7" i="14"/>
  <c r="D6" i="14"/>
  <c r="E6" i="14"/>
  <c r="D5" i="14"/>
  <c r="E5" i="14"/>
  <c r="D12" i="13"/>
  <c r="D11" i="13"/>
  <c r="D10" i="13"/>
  <c r="E10" i="13"/>
  <c r="D9" i="13"/>
  <c r="D8" i="13"/>
  <c r="D7" i="13"/>
  <c r="D6" i="13"/>
  <c r="D5" i="13"/>
  <c r="E5" i="13"/>
  <c r="D12" i="12"/>
  <c r="G11" i="12"/>
  <c r="D11" i="12"/>
  <c r="D10" i="12"/>
  <c r="E10" i="12"/>
  <c r="D9" i="12"/>
  <c r="E9" i="12"/>
  <c r="D8" i="12"/>
  <c r="D7" i="12"/>
  <c r="E7" i="12"/>
  <c r="D6" i="12"/>
  <c r="E6" i="12"/>
  <c r="D5" i="12"/>
  <c r="E5" i="12"/>
  <c r="E12" i="11"/>
  <c r="E10" i="11"/>
  <c r="E9" i="11"/>
  <c r="E6" i="11"/>
  <c r="E5" i="11"/>
  <c r="D12" i="9"/>
  <c r="D11" i="9"/>
  <c r="D10" i="9"/>
  <c r="E10" i="9"/>
  <c r="D9" i="9"/>
  <c r="D8" i="9"/>
  <c r="D7" i="9"/>
  <c r="D6" i="9"/>
  <c r="E6" i="9"/>
  <c r="D5" i="9"/>
  <c r="D12" i="8"/>
  <c r="D11" i="8"/>
  <c r="D10" i="8"/>
  <c r="E10" i="8"/>
  <c r="D9" i="8"/>
  <c r="D8" i="8"/>
  <c r="D7" i="8"/>
  <c r="E7" i="8"/>
  <c r="D6" i="8"/>
  <c r="D5" i="8"/>
  <c r="E5" i="8"/>
  <c r="E11" i="4"/>
  <c r="E10" i="4"/>
  <c r="E7" i="4"/>
  <c r="E6" i="4"/>
  <c r="E12" i="4"/>
  <c r="E8" i="4"/>
  <c r="D12" i="5"/>
  <c r="E12" i="5"/>
  <c r="D11" i="5"/>
  <c r="E11" i="5"/>
  <c r="D10" i="5"/>
  <c r="D9" i="5"/>
  <c r="E9" i="5"/>
  <c r="D8" i="5"/>
  <c r="E8" i="5"/>
  <c r="D6" i="5"/>
  <c r="E6" i="5"/>
  <c r="D5" i="5"/>
  <c r="E5" i="5"/>
  <c r="D7" i="5"/>
  <c r="E7" i="5"/>
  <c r="D12" i="6"/>
  <c r="D11" i="6"/>
  <c r="E11" i="6"/>
  <c r="D10" i="6"/>
  <c r="E10" i="6"/>
  <c r="D9" i="6"/>
  <c r="E9" i="6"/>
  <c r="D8" i="6"/>
  <c r="E8" i="6"/>
  <c r="D7" i="6"/>
  <c r="E7" i="6"/>
  <c r="D6" i="6"/>
  <c r="E6" i="6"/>
  <c r="D5" i="6"/>
  <c r="E5" i="6"/>
  <c r="E12" i="6"/>
  <c r="F5" i="1"/>
  <c r="G5" i="1"/>
  <c r="D10" i="1"/>
  <c r="F9" i="14"/>
  <c r="G9" i="14"/>
  <c r="D5" i="1"/>
  <c r="E5" i="1"/>
  <c r="D6" i="1"/>
  <c r="E6" i="1"/>
  <c r="E5" i="4"/>
  <c r="F11" i="4"/>
  <c r="F7" i="4"/>
  <c r="G7" i="4"/>
  <c r="F5" i="4"/>
  <c r="G5" i="4"/>
  <c r="F11" i="14"/>
  <c r="F7" i="14"/>
  <c r="F5" i="14"/>
  <c r="F5" i="8"/>
  <c r="J15" i="16"/>
  <c r="E5" i="16"/>
  <c r="J16" i="16"/>
  <c r="J14" i="16"/>
  <c r="J13" i="16"/>
  <c r="J12" i="16"/>
  <c r="J11" i="16"/>
  <c r="J10" i="16"/>
  <c r="J9" i="16"/>
  <c r="K9" i="16"/>
  <c r="J8" i="16"/>
  <c r="J7" i="16"/>
  <c r="J6" i="16"/>
  <c r="J5" i="16"/>
  <c r="I16" i="16"/>
  <c r="K16" i="16"/>
  <c r="I15" i="16"/>
  <c r="K15" i="16"/>
  <c r="I14" i="16"/>
  <c r="K14" i="16"/>
  <c r="I13" i="16"/>
  <c r="K13" i="16"/>
  <c r="I12" i="16"/>
  <c r="K12" i="16"/>
  <c r="I11" i="16"/>
  <c r="I10" i="16"/>
  <c r="I9" i="16"/>
  <c r="I8" i="16"/>
  <c r="K8" i="16"/>
  <c r="I7" i="16"/>
  <c r="I6" i="16"/>
  <c r="I5" i="16"/>
  <c r="F5" i="16"/>
  <c r="B5" i="16"/>
  <c r="H10" i="16"/>
  <c r="G7" i="16"/>
  <c r="H7" i="16"/>
  <c r="C7" i="16"/>
  <c r="H16" i="16"/>
  <c r="H15" i="16"/>
  <c r="C15" i="16"/>
  <c r="H14" i="16"/>
  <c r="H13" i="16"/>
  <c r="C13" i="16"/>
  <c r="H12" i="16"/>
  <c r="C12" i="16"/>
  <c r="H11" i="16"/>
  <c r="H9" i="16"/>
  <c r="C9" i="16"/>
  <c r="H8" i="16"/>
  <c r="H6" i="16"/>
  <c r="C6" i="16"/>
  <c r="H5" i="16"/>
  <c r="G16" i="16"/>
  <c r="C16" i="16"/>
  <c r="G15" i="16"/>
  <c r="G14" i="16"/>
  <c r="G13" i="16"/>
  <c r="G12" i="16"/>
  <c r="G11" i="16"/>
  <c r="C11" i="16"/>
  <c r="G10" i="16"/>
  <c r="C10" i="16"/>
  <c r="G9" i="16"/>
  <c r="G8" i="16"/>
  <c r="C8" i="16"/>
  <c r="G6" i="16"/>
  <c r="G5" i="16"/>
  <c r="F16" i="16"/>
  <c r="F15" i="16"/>
  <c r="F14" i="16"/>
  <c r="F13" i="16"/>
  <c r="F12" i="16"/>
  <c r="F11" i="16"/>
  <c r="F7" i="16"/>
  <c r="F10" i="16"/>
  <c r="B10" i="16"/>
  <c r="F9" i="16"/>
  <c r="F8" i="16"/>
  <c r="F6" i="16"/>
  <c r="E16" i="16"/>
  <c r="B16" i="16"/>
  <c r="E15" i="16"/>
  <c r="E14" i="16"/>
  <c r="B14" i="16"/>
  <c r="E13" i="16"/>
  <c r="B13" i="16"/>
  <c r="E12" i="16"/>
  <c r="B12" i="16"/>
  <c r="E11" i="16"/>
  <c r="B11" i="16"/>
  <c r="E10" i="16"/>
  <c r="E9" i="16"/>
  <c r="E8" i="16"/>
  <c r="E7" i="16"/>
  <c r="E6" i="16"/>
  <c r="B6" i="16"/>
  <c r="K11" i="16"/>
  <c r="F5" i="15"/>
  <c r="F11" i="10"/>
  <c r="F7" i="10"/>
  <c r="F5" i="10"/>
  <c r="F9" i="10"/>
  <c r="F11" i="11"/>
  <c r="F7" i="11"/>
  <c r="G7" i="11"/>
  <c r="F5" i="11"/>
  <c r="G5" i="11"/>
  <c r="F11" i="12"/>
  <c r="F9" i="12"/>
  <c r="F7" i="12"/>
  <c r="F5" i="12"/>
  <c r="F11" i="13"/>
  <c r="F9" i="13"/>
  <c r="F7" i="13"/>
  <c r="G7" i="13"/>
  <c r="F5" i="13"/>
  <c r="G5" i="13"/>
  <c r="F11" i="15"/>
  <c r="G11" i="15"/>
  <c r="F9" i="15"/>
  <c r="F7" i="15"/>
  <c r="D11" i="1"/>
  <c r="D12" i="1"/>
  <c r="E12" i="1"/>
  <c r="F11" i="1"/>
  <c r="G11" i="1"/>
  <c r="D7" i="1"/>
  <c r="E7" i="1"/>
  <c r="D8" i="1"/>
  <c r="E8" i="1"/>
  <c r="F7" i="1"/>
  <c r="F11" i="6"/>
  <c r="G11" i="6"/>
  <c r="F9" i="6"/>
  <c r="F7" i="6"/>
  <c r="F5" i="6"/>
  <c r="G5" i="6"/>
  <c r="E10" i="5"/>
  <c r="F11" i="5"/>
  <c r="G11" i="5"/>
  <c r="F9" i="5"/>
  <c r="F7" i="5"/>
  <c r="F5" i="5"/>
  <c r="G5" i="5"/>
  <c r="F11" i="8"/>
  <c r="G11" i="8"/>
  <c r="E11" i="8"/>
  <c r="E12" i="8"/>
  <c r="F9" i="8"/>
  <c r="G9" i="8"/>
  <c r="E9" i="8"/>
  <c r="F7" i="8"/>
  <c r="G7" i="8"/>
  <c r="E8" i="8"/>
  <c r="F11" i="9"/>
  <c r="G11" i="9"/>
  <c r="F9" i="9"/>
  <c r="F7" i="9"/>
  <c r="G7" i="9"/>
  <c r="F5" i="9"/>
  <c r="G5" i="9"/>
  <c r="F9" i="11"/>
  <c r="G9" i="11"/>
  <c r="E9" i="4"/>
  <c r="D9" i="1"/>
  <c r="E9" i="1"/>
  <c r="F9" i="4"/>
  <c r="G9" i="4"/>
  <c r="F9" i="1"/>
  <c r="G9" i="1"/>
  <c r="E6" i="8"/>
  <c r="K7" i="16"/>
  <c r="B9" i="16"/>
  <c r="K10" i="16"/>
  <c r="G7" i="5"/>
  <c r="G7" i="6"/>
  <c r="G11" i="4"/>
  <c r="C5" i="16"/>
  <c r="E10" i="1"/>
  <c r="E7" i="9"/>
  <c r="E12" i="9"/>
  <c r="E11" i="9"/>
  <c r="E9" i="9"/>
  <c r="E8" i="9"/>
  <c r="G5" i="8"/>
  <c r="E12" i="10"/>
  <c r="E11" i="10"/>
  <c r="E7" i="11"/>
  <c r="E6" i="10"/>
  <c r="E11" i="11"/>
  <c r="E8" i="11"/>
  <c r="E12" i="12"/>
  <c r="E11" i="12"/>
  <c r="E8" i="12"/>
  <c r="E7" i="13"/>
  <c r="E12" i="13"/>
  <c r="G11" i="13"/>
  <c r="E11" i="13"/>
  <c r="E9" i="13"/>
  <c r="E7" i="14"/>
  <c r="E6" i="13"/>
  <c r="E12" i="15"/>
  <c r="E12" i="14"/>
  <c r="G11" i="14"/>
  <c r="E10" i="14"/>
  <c r="E8" i="15"/>
  <c r="E7" i="15"/>
  <c r="E6" i="15"/>
  <c r="E11" i="15"/>
  <c r="E9" i="15"/>
  <c r="G7" i="15"/>
  <c r="G9" i="5"/>
  <c r="G7" i="1"/>
  <c r="K5" i="16"/>
  <c r="E11" i="1"/>
  <c r="D5" i="16"/>
  <c r="G9" i="6"/>
  <c r="K6" i="16"/>
  <c r="D6" i="16"/>
  <c r="B7" i="16"/>
  <c r="D7" i="16"/>
  <c r="B8" i="16"/>
  <c r="D8" i="16"/>
  <c r="G9" i="9"/>
  <c r="D9" i="16"/>
  <c r="E5" i="9"/>
  <c r="D10" i="16"/>
  <c r="G11" i="11"/>
  <c r="G9" i="12"/>
  <c r="G9" i="13"/>
  <c r="E8" i="13"/>
  <c r="D13" i="16"/>
  <c r="G7" i="12"/>
  <c r="G5" i="12"/>
  <c r="G5" i="10"/>
  <c r="E5" i="10"/>
  <c r="G7" i="10"/>
  <c r="G9" i="10"/>
  <c r="G11" i="10"/>
  <c r="D11" i="16"/>
  <c r="G7" i="14"/>
  <c r="C14" i="16"/>
  <c r="D14" i="16"/>
  <c r="G5" i="14"/>
  <c r="G9" i="15"/>
  <c r="B15" i="16"/>
  <c r="D15" i="16"/>
  <c r="G5" i="15"/>
  <c r="D16" i="16"/>
  <c r="D12" i="16"/>
</calcChain>
</file>

<file path=xl/sharedStrings.xml><?xml version="1.0" encoding="utf-8"?>
<sst xmlns="http://schemas.openxmlformats.org/spreadsheetml/2006/main" count="460" uniqueCount="40">
  <si>
    <t>前月比</t>
    <rPh sb="0" eb="3">
      <t>ゼンゲツヒ</t>
    </rPh>
    <phoneticPr fontId="3"/>
  </si>
  <si>
    <t>本月人口</t>
    <rPh sb="0" eb="2">
      <t>ホンゲツ</t>
    </rPh>
    <rPh sb="2" eb="4">
      <t>ジンコウ</t>
    </rPh>
    <phoneticPr fontId="3"/>
  </si>
  <si>
    <t>単位（人）</t>
    <rPh sb="0" eb="2">
      <t>タンイ</t>
    </rPh>
    <rPh sb="3" eb="4">
      <t>ヒト</t>
    </rPh>
    <phoneticPr fontId="3"/>
  </si>
  <si>
    <t>前月人口内訳</t>
    <rPh sb="0" eb="2">
      <t>ゼンゲツ</t>
    </rPh>
    <rPh sb="2" eb="4">
      <t>ジンコウ</t>
    </rPh>
    <rPh sb="4" eb="6">
      <t>ウチワケ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</si>
  <si>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</si>
  <si>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</si>
  <si>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</si>
  <si>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世帯数</t>
    <rPh sb="0" eb="3">
      <t>セタイスウ</t>
    </rPh>
    <phoneticPr fontId="3"/>
  </si>
  <si>
    <t>総人口</t>
    <rPh sb="0" eb="3">
      <t>ソウジンコウ</t>
    </rPh>
    <phoneticPr fontId="3"/>
  </si>
  <si>
    <t>月</t>
    <rPh sb="0" eb="1">
      <t>ツキ</t>
    </rPh>
    <phoneticPr fontId="3"/>
  </si>
  <si>
    <t>住民基本台帳世帯</t>
    <rPh sb="4" eb="5">
      <t>ダイ</t>
    </rPh>
    <rPh sb="5" eb="6">
      <t>チョウ</t>
    </rPh>
    <rPh sb="6" eb="8">
      <t>セタイ</t>
    </rPh>
    <phoneticPr fontId="3"/>
  </si>
  <si>
    <t>外国人登録世帯</t>
    <rPh sb="5" eb="7">
      <t>セタイ</t>
    </rPh>
    <phoneticPr fontId="3"/>
  </si>
  <si>
    <t>合計</t>
    <rPh sb="0" eb="2">
      <t>ゴウケイ</t>
    </rPh>
    <phoneticPr fontId="3"/>
  </si>
  <si>
    <t>日本人及び外国人人口</t>
    <rPh sb="0" eb="3">
      <t>ニホンジン</t>
    </rPh>
    <rPh sb="3" eb="4">
      <t>オヨ</t>
    </rPh>
    <rPh sb="5" eb="7">
      <t>ガイコク</t>
    </rPh>
    <rPh sb="7" eb="8">
      <t>ジン</t>
    </rPh>
    <rPh sb="8" eb="10">
      <t>ジンコウ</t>
    </rPh>
    <phoneticPr fontId="3"/>
  </si>
  <si>
    <t>日本人人口</t>
    <rPh sb="0" eb="3">
      <t>ニホンジン</t>
    </rPh>
    <rPh sb="3" eb="5">
      <t>ジンコウ</t>
    </rPh>
    <phoneticPr fontId="3"/>
  </si>
  <si>
    <t>外国人人口</t>
    <rPh sb="0" eb="2">
      <t>ガイコク</t>
    </rPh>
    <rPh sb="2" eb="3">
      <t>ジン</t>
    </rPh>
    <rPh sb="3" eb="5">
      <t>ジンコウ</t>
    </rPh>
    <phoneticPr fontId="3"/>
  </si>
  <si>
    <t>外国人人口</t>
    <phoneticPr fontId="3"/>
  </si>
  <si>
    <t>令和４年度</t>
    <rPh sb="0" eb="2">
      <t>レイワ</t>
    </rPh>
    <rPh sb="3" eb="5">
      <t>ネンド</t>
    </rPh>
    <phoneticPr fontId="3"/>
  </si>
  <si>
    <t>令和4年3月1日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</si>
  <si>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前月比（増減の内訳）</t>
    <rPh sb="0" eb="3">
      <t>ゼンゲツヒ</t>
    </rPh>
    <rPh sb="4" eb="6">
      <t>ゾウゲン</t>
    </rPh>
    <rPh sb="7" eb="9">
      <t>ウチワケ</t>
    </rPh>
    <phoneticPr fontId="3"/>
  </si>
  <si>
    <t>自然増減</t>
    <rPh sb="0" eb="2">
      <t>シゼン</t>
    </rPh>
    <rPh sb="2" eb="4">
      <t>ゾウゲン</t>
    </rPh>
    <phoneticPr fontId="3"/>
  </si>
  <si>
    <t>社会増減</t>
    <rPh sb="0" eb="2">
      <t>シャカイ</t>
    </rPh>
    <rPh sb="2" eb="4">
      <t>ゾウゲン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</si>
  <si>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</si>
  <si>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</si>
  <si>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転入など</t>
    <rPh sb="0" eb="2">
      <t>テンニュウ</t>
    </rPh>
    <phoneticPr fontId="3"/>
  </si>
  <si>
    <t>転出など</t>
    <rPh sb="0" eb="2">
      <t>テンシュツ</t>
    </rPh>
    <phoneticPr fontId="3"/>
  </si>
  <si>
    <t>本月人口内訳</t>
  </si>
  <si>
    <t>令和4年4月1日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</si>
  <si>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令和4年5月1日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</si>
  <si>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令和4年6月1日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</si>
  <si>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令和4年7月1日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</si>
  <si>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令和4年8月1日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</si>
  <si>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令和4年9月1日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</si>
  <si>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令和4年10月1日　現在</t>
    <rPh sb="0" eb="2">
      <t>レイワ</t>
    </rPh>
    <rPh sb="3" eb="4">
      <t>ネン</t>
    </rPh>
    <rPh sb="6" eb="7">
      <t>ガツ</t>
    </rPh>
    <rPh sb="8" eb="9">
      <t>ヒ</t>
    </rPh>
    <rPh sb="10" eb="12">
      <t>ゲンザイ</t>
    </rPh>
    <phoneticPr fontId="3"/>
  </si>
  <si>
    <t>令和4年11月1日　現在</t>
    <rPh sb="0" eb="2">
      <t>レイワ</t>
    </rPh>
    <rPh sb="3" eb="4">
      <t>ネン</t>
    </rPh>
    <rPh sb="6" eb="7">
      <t>ガツ</t>
    </rPh>
    <rPh sb="8" eb="9">
      <t>ヒ</t>
    </rPh>
    <rPh sb="10" eb="12">
      <t>ゲンザイ</t>
    </rPh>
    <phoneticPr fontId="3"/>
  </si>
  <si>
    <t>令和4年12月1日　現在</t>
    <rPh sb="0" eb="2">
      <t>レイワ</t>
    </rPh>
    <rPh sb="3" eb="4">
      <t>ネン</t>
    </rPh>
    <rPh sb="6" eb="7">
      <t>ガツ</t>
    </rPh>
    <rPh sb="8" eb="9">
      <t>ヒ</t>
    </rPh>
    <rPh sb="10" eb="12">
      <t>ゲンザイ</t>
    </rPh>
    <phoneticPr fontId="3"/>
  </si>
  <si>
    <t>令和5年1月1日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</si>
  <si>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令和5年2月1日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3"/>
  </si>
  <si>
    <t>日本人</t>
  </si>
  <si>
    <t>外国人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</si>
</sst>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#,##0&quot;&quot;"/>
    <numFmt numFmtId="182" formatCode="#,##0_ ;[Red]\-#,##0\ "/>
    <numFmt numFmtId="183" formatCode="0_ ;[Red]\-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Ｒゴシック"/>
      <family val="3"/>
      <charset val="128"/>
    </font>
    <font>
      <sz val="16"/>
      <name val="ＭＳ ＰＲ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38" fontId="5" fillId="0" borderId="1" xfId="1" applyFont="1" applyBorder="1" applyAlignment="1">
      <alignment vertical="center"/>
    </xf>
    <xf numFmtId="38" fontId="6" fillId="0" borderId="2" xfId="1" applyFont="1" applyBorder="1" applyAlignment="1" applyProtection="1">
      <alignment vertical="center"/>
      <protection locked="0"/>
    </xf>
    <xf numFmtId="38" fontId="6" fillId="0" borderId="2" xfId="1" applyFont="1" applyBorder="1" applyAlignment="1">
      <alignment vertical="center"/>
    </xf>
    <xf numFmtId="38" fontId="5" fillId="0" borderId="2" xfId="1" applyFont="1" applyBorder="1" applyAlignment="1" applyProtection="1">
      <alignment vertical="center"/>
      <protection locked="0"/>
    </xf>
    <xf numFmtId="0" fontId="7" fillId="0" borderId="0" xfId="0" applyFont="1"/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81" fontId="7" fillId="0" borderId="1" xfId="1" applyNumberFormat="1" applyFont="1" applyBorder="1" applyAlignment="1">
      <alignment horizontal="right"/>
    </xf>
    <xf numFmtId="181" fontId="7" fillId="0" borderId="4" xfId="1" applyNumberFormat="1" applyFont="1" applyBorder="1" applyAlignment="1">
      <alignment horizontal="right"/>
    </xf>
    <xf numFmtId="181" fontId="7" fillId="0" borderId="1" xfId="1" applyNumberFormat="1" applyFont="1" applyBorder="1"/>
    <xf numFmtId="182" fontId="8" fillId="0" borderId="5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shrinkToFit="1"/>
    </xf>
    <xf numFmtId="181" fontId="7" fillId="0" borderId="6" xfId="1" applyNumberFormat="1" applyFont="1" applyBorder="1"/>
    <xf numFmtId="182" fontId="8" fillId="0" borderId="7" xfId="1" applyNumberFormat="1" applyFont="1" applyBorder="1" applyAlignment="1">
      <alignment horizontal="center" vertical="center"/>
    </xf>
    <xf numFmtId="181" fontId="7" fillId="0" borderId="8" xfId="1" applyNumberFormat="1" applyFont="1" applyBorder="1" applyAlignment="1">
      <alignment horizontal="right"/>
    </xf>
    <xf numFmtId="38" fontId="8" fillId="0" borderId="0" xfId="1" applyFont="1" applyBorder="1" applyAlignment="1">
      <alignment horizontal="right" vertical="center"/>
    </xf>
    <xf numFmtId="0" fontId="7" fillId="0" borderId="3" xfId="0" applyFont="1" applyBorder="1" applyAlignment="1">
      <alignment horizontal="center" shrinkToFit="1"/>
    </xf>
    <xf numFmtId="181" fontId="7" fillId="0" borderId="3" xfId="1" applyNumberFormat="1" applyFont="1" applyBorder="1"/>
    <xf numFmtId="0" fontId="0" fillId="0" borderId="9" xfId="0" applyBorder="1"/>
    <xf numFmtId="38" fontId="5" fillId="0" borderId="10" xfId="1" applyFont="1" applyBorder="1" applyAlignment="1" applyProtection="1">
      <alignment vertical="center"/>
      <protection locked="0"/>
    </xf>
    <xf numFmtId="181" fontId="7" fillId="0" borderId="8" xfId="1" applyNumberFormat="1" applyFont="1" applyBorder="1"/>
    <xf numFmtId="0" fontId="2" fillId="0" borderId="0" xfId="0" applyFont="1" applyBorder="1" applyAlignment="1">
      <alignment vertical="center"/>
    </xf>
    <xf numFmtId="38" fontId="5" fillId="0" borderId="2" xfId="1" applyFont="1" applyBorder="1" applyAlignment="1" applyProtection="1">
      <alignment vertical="center"/>
    </xf>
    <xf numFmtId="38" fontId="6" fillId="0" borderId="1" xfId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83" fontId="6" fillId="0" borderId="2" xfId="0" applyNumberFormat="1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distributed" justifyLastLine="1"/>
    </xf>
    <xf numFmtId="0" fontId="2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view="pageBreakPreview" topLeftCell="A8" zoomScale="70" zoomScaleNormal="100" zoomScaleSheetLayoutView="70" workbookViewId="0">
      <selection activeCell="A17" sqref="A17:A22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27</v>
      </c>
      <c r="G2" s="1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81013</v>
      </c>
      <c r="D5" s="5">
        <v>81119</v>
      </c>
      <c r="E5" s="4">
        <f>C5-D5</f>
        <v>-106</v>
      </c>
      <c r="F5" s="39">
        <f>C5+C6</f>
        <v>86439</v>
      </c>
      <c r="G5" s="37">
        <f>F5-D5-D6</f>
        <v>-88</v>
      </c>
    </row>
    <row r="6" spans="1:7" ht="24" customHeight="1">
      <c r="A6" s="36"/>
      <c r="B6" s="30" t="s">
        <v>39</v>
      </c>
      <c r="C6" s="5">
        <v>5426</v>
      </c>
      <c r="D6" s="5">
        <v>5408</v>
      </c>
      <c r="E6" s="4">
        <f>C6-D6</f>
        <v>18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79594</v>
      </c>
      <c r="D7" s="5">
        <v>79710</v>
      </c>
      <c r="E7" s="4">
        <f t="shared" ref="E7:E12" si="0">C7-D7</f>
        <v>-116</v>
      </c>
      <c r="F7" s="39">
        <f>C7+C8</f>
        <v>84054</v>
      </c>
      <c r="G7" s="37">
        <f>F7-D7-D8</f>
        <v>-67</v>
      </c>
    </row>
    <row r="8" spans="1:7" ht="24" customHeight="1">
      <c r="A8" s="36"/>
      <c r="B8" s="30" t="s">
        <v>39</v>
      </c>
      <c r="C8" s="5">
        <v>4460</v>
      </c>
      <c r="D8" s="5">
        <v>4411</v>
      </c>
      <c r="E8" s="4">
        <f t="shared" si="0"/>
        <v>49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160607</v>
      </c>
      <c r="D9" s="6">
        <v>160829</v>
      </c>
      <c r="E9" s="27">
        <f t="shared" si="0"/>
        <v>-222</v>
      </c>
      <c r="F9" s="39">
        <f>C9+C10</f>
        <v>170493</v>
      </c>
      <c r="G9" s="37">
        <f>F9-D9-D10</f>
        <v>-155</v>
      </c>
    </row>
    <row r="10" spans="1:7" ht="24" customHeight="1">
      <c r="A10" s="36"/>
      <c r="B10" s="30" t="s">
        <v>39</v>
      </c>
      <c r="C10" s="6">
        <v>9886</v>
      </c>
      <c r="D10" s="6">
        <v>9819</v>
      </c>
      <c r="E10" s="27">
        <f t="shared" si="0"/>
        <v>67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61479</v>
      </c>
      <c r="D11" s="5">
        <v>61336</v>
      </c>
      <c r="E11" s="7">
        <f t="shared" si="0"/>
        <v>143</v>
      </c>
      <c r="F11" s="39">
        <f>C11+C12</f>
        <v>66641</v>
      </c>
      <c r="G11" s="37">
        <f>F11-D11-D12</f>
        <v>173</v>
      </c>
    </row>
    <row r="12" spans="1:7" ht="24" customHeight="1">
      <c r="A12" s="36"/>
      <c r="B12" s="30" t="s">
        <v>39</v>
      </c>
      <c r="C12" s="6">
        <v>5162</v>
      </c>
      <c r="D12" s="5">
        <v>5132</v>
      </c>
      <c r="E12" s="4">
        <f t="shared" si="0"/>
        <v>30</v>
      </c>
      <c r="F12" s="40"/>
      <c r="G12" s="38"/>
    </row>
    <row r="13" spans="1:7" ht="21" customHeight="1">
      <c r="D13" s="26"/>
      <c r="E13" s="26"/>
      <c r="F13" s="26"/>
      <c r="G13" s="26"/>
    </row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48</v>
      </c>
      <c r="D17" s="32">
        <v>-83</v>
      </c>
      <c r="E17" s="32">
        <v>352</v>
      </c>
      <c r="F17" s="32">
        <v>-423</v>
      </c>
      <c r="G17" s="33">
        <f t="shared" ref="G17:G22" si="1">SUM(C17:F17)</f>
        <v>-106</v>
      </c>
    </row>
    <row r="18" spans="1:7" ht="21" customHeight="1">
      <c r="A18" s="36"/>
      <c r="B18" s="30" t="s">
        <v>39</v>
      </c>
      <c r="C18" s="31">
        <v>4</v>
      </c>
      <c r="D18" s="32">
        <v>-3</v>
      </c>
      <c r="E18" s="32">
        <v>138</v>
      </c>
      <c r="F18" s="32">
        <v>-121</v>
      </c>
      <c r="G18" s="33">
        <f t="shared" si="1"/>
        <v>18</v>
      </c>
    </row>
    <row r="19" spans="1:7" ht="21" customHeight="1">
      <c r="A19" s="36" t="s">
        <v>5</v>
      </c>
      <c r="B19" s="30" t="s">
        <v>38</v>
      </c>
      <c r="C19" s="31">
        <v>39</v>
      </c>
      <c r="D19" s="32">
        <v>-86</v>
      </c>
      <c r="E19" s="32">
        <v>281</v>
      </c>
      <c r="F19" s="32">
        <v>-350</v>
      </c>
      <c r="G19" s="33">
        <f t="shared" si="1"/>
        <v>-116</v>
      </c>
    </row>
    <row r="20" spans="1:7" ht="21" customHeight="1">
      <c r="A20" s="36"/>
      <c r="B20" s="30" t="s">
        <v>39</v>
      </c>
      <c r="C20" s="31">
        <v>6</v>
      </c>
      <c r="D20" s="32">
        <v>-1</v>
      </c>
      <c r="E20" s="32">
        <v>100</v>
      </c>
      <c r="F20" s="32">
        <v>-56</v>
      </c>
      <c r="G20" s="33">
        <f t="shared" si="1"/>
        <v>49</v>
      </c>
    </row>
    <row r="21" spans="1:7" ht="21" customHeight="1">
      <c r="A21" s="36" t="s">
        <v>6</v>
      </c>
      <c r="B21" s="30" t="s">
        <v>38</v>
      </c>
      <c r="C21" s="31">
        <v>87</v>
      </c>
      <c r="D21" s="32">
        <v>-169</v>
      </c>
      <c r="E21" s="32">
        <v>633</v>
      </c>
      <c r="F21" s="32">
        <v>-773</v>
      </c>
      <c r="G21" s="33">
        <f t="shared" si="1"/>
        <v>-222</v>
      </c>
    </row>
    <row r="22" spans="1:7" ht="21" customHeight="1">
      <c r="A22" s="36"/>
      <c r="B22" s="30" t="s">
        <v>39</v>
      </c>
      <c r="C22" s="31">
        <v>10</v>
      </c>
      <c r="D22" s="32">
        <v>-4</v>
      </c>
      <c r="E22" s="32">
        <v>238</v>
      </c>
      <c r="F22" s="32">
        <v>-177</v>
      </c>
      <c r="G22" s="33">
        <f t="shared" si="1"/>
        <v>67</v>
      </c>
    </row>
  </sheetData>
  <mergeCells count="21">
    <mergeCell ref="A1:G1"/>
    <mergeCell ref="A11:A12"/>
    <mergeCell ref="A9:A10"/>
    <mergeCell ref="A7:A8"/>
    <mergeCell ref="A5:A6"/>
    <mergeCell ref="F5:F6"/>
    <mergeCell ref="F7:F8"/>
    <mergeCell ref="G5:G6"/>
    <mergeCell ref="A4:B4"/>
    <mergeCell ref="G11:G12"/>
    <mergeCell ref="A15:B16"/>
    <mergeCell ref="F11:F12"/>
    <mergeCell ref="E15:F15"/>
    <mergeCell ref="G9:G10"/>
    <mergeCell ref="C15:D15"/>
    <mergeCell ref="G15:G16"/>
    <mergeCell ref="G7:G8"/>
    <mergeCell ref="F9:F10"/>
    <mergeCell ref="A17:A18"/>
    <mergeCell ref="A19:A20"/>
    <mergeCell ref="A21:A22"/>
  </mergeCells>
  <phoneticPr fontId="3"/>
  <pageMargins left="0.98425196850393704" right="0.59055118110236227" top="0.98425196850393704" bottom="0.98425196850393704" header="0.51181102362204722" footer="0.51181102362204722"/>
  <pageSetup paperSize="9" scale="94" orientation="portrait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2"/>
  <sheetViews>
    <sheetView view="pageBreakPreview" topLeftCell="A8" zoomScale="70" zoomScaleNormal="100" zoomScaleSheetLayoutView="70" workbookViewId="0">
      <selection activeCell="M17" sqref="M17:M18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36</v>
      </c>
      <c r="G2" s="1" t="s">
        <v>2</v>
      </c>
    </row>
    <row r="3" spans="1:7" ht="12" customHeight="1"/>
    <row r="4" spans="1:7" ht="24" customHeight="1">
      <c r="A4" s="41"/>
      <c r="B4" s="42"/>
      <c r="C4" s="35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80634</v>
      </c>
      <c r="D5" s="28">
        <f>'１２月'!C5</f>
        <v>80699</v>
      </c>
      <c r="E5" s="4">
        <f t="shared" ref="E5:E12" si="0">C5-D5</f>
        <v>-65</v>
      </c>
      <c r="F5" s="39">
        <f>C5+C6</f>
        <v>86294</v>
      </c>
      <c r="G5" s="37">
        <f>F5-D5-D6</f>
        <v>-97</v>
      </c>
    </row>
    <row r="6" spans="1:7" ht="24" customHeight="1">
      <c r="A6" s="36"/>
      <c r="B6" s="30" t="s">
        <v>39</v>
      </c>
      <c r="C6" s="5">
        <v>5660</v>
      </c>
      <c r="D6" s="28">
        <f>'１２月'!C6</f>
        <v>5692</v>
      </c>
      <c r="E6" s="4">
        <f t="shared" si="0"/>
        <v>-32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79374</v>
      </c>
      <c r="D7" s="28">
        <f>'１２月'!C7</f>
        <v>79408</v>
      </c>
      <c r="E7" s="4">
        <f t="shared" si="0"/>
        <v>-34</v>
      </c>
      <c r="F7" s="39">
        <f>C7+C8</f>
        <v>84031</v>
      </c>
      <c r="G7" s="37">
        <f>F7-D7-D8</f>
        <v>-42</v>
      </c>
    </row>
    <row r="8" spans="1:7" ht="24" customHeight="1">
      <c r="A8" s="36"/>
      <c r="B8" s="30" t="s">
        <v>39</v>
      </c>
      <c r="C8" s="5">
        <v>4657</v>
      </c>
      <c r="D8" s="28">
        <f>'１２月'!C8</f>
        <v>4665</v>
      </c>
      <c r="E8" s="4">
        <f t="shared" si="0"/>
        <v>-8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160008</v>
      </c>
      <c r="D9" s="28">
        <f>'１２月'!C9</f>
        <v>160107</v>
      </c>
      <c r="E9" s="4">
        <f t="shared" si="0"/>
        <v>-99</v>
      </c>
      <c r="F9" s="39">
        <f>C9+C10</f>
        <v>170325</v>
      </c>
      <c r="G9" s="37">
        <f>F9-D9-D10</f>
        <v>-139</v>
      </c>
    </row>
    <row r="10" spans="1:7" ht="24" customHeight="1">
      <c r="A10" s="36"/>
      <c r="B10" s="30" t="s">
        <v>39</v>
      </c>
      <c r="C10" s="6">
        <v>10317</v>
      </c>
      <c r="D10" s="28">
        <f>'１２月'!C10</f>
        <v>10357</v>
      </c>
      <c r="E10" s="4">
        <f t="shared" si="0"/>
        <v>-40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61779</v>
      </c>
      <c r="D11" s="28">
        <f>'１２月'!C11</f>
        <v>61768</v>
      </c>
      <c r="E11" s="4">
        <f t="shared" si="0"/>
        <v>11</v>
      </c>
      <c r="F11" s="39">
        <f>C11+C12</f>
        <v>67110</v>
      </c>
      <c r="G11" s="37">
        <f>F11-D11-D12</f>
        <v>-44</v>
      </c>
    </row>
    <row r="12" spans="1:7" ht="24" customHeight="1">
      <c r="A12" s="36"/>
      <c r="B12" s="30" t="s">
        <v>39</v>
      </c>
      <c r="C12" s="6">
        <v>5331</v>
      </c>
      <c r="D12" s="28">
        <f>'１２月'!C12</f>
        <v>5386</v>
      </c>
      <c r="E12" s="4">
        <f t="shared" si="0"/>
        <v>-55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36</v>
      </c>
      <c r="D17" s="32">
        <v>-101</v>
      </c>
      <c r="E17" s="32">
        <v>151</v>
      </c>
      <c r="F17" s="32">
        <v>-151</v>
      </c>
      <c r="G17" s="33">
        <f t="shared" ref="G17:G22" si="1">SUM(C17:F17)</f>
        <v>-65</v>
      </c>
    </row>
    <row r="18" spans="1:7" ht="21" customHeight="1">
      <c r="A18" s="36"/>
      <c r="B18" s="30" t="s">
        <v>39</v>
      </c>
      <c r="C18" s="31">
        <v>7</v>
      </c>
      <c r="D18" s="32">
        <v>-2</v>
      </c>
      <c r="E18" s="32">
        <v>143</v>
      </c>
      <c r="F18" s="32">
        <v>-180</v>
      </c>
      <c r="G18" s="33">
        <f t="shared" si="1"/>
        <v>-32</v>
      </c>
    </row>
    <row r="19" spans="1:7" ht="21" customHeight="1">
      <c r="A19" s="36" t="s">
        <v>5</v>
      </c>
      <c r="B19" s="30" t="s">
        <v>38</v>
      </c>
      <c r="C19" s="31">
        <v>39</v>
      </c>
      <c r="D19" s="32">
        <v>-103</v>
      </c>
      <c r="E19" s="32">
        <v>125</v>
      </c>
      <c r="F19" s="32">
        <v>-95</v>
      </c>
      <c r="G19" s="33">
        <f t="shared" si="1"/>
        <v>-34</v>
      </c>
    </row>
    <row r="20" spans="1:7" ht="21" customHeight="1">
      <c r="A20" s="36"/>
      <c r="B20" s="30" t="s">
        <v>39</v>
      </c>
      <c r="C20" s="31">
        <v>4</v>
      </c>
      <c r="D20" s="32">
        <v>0</v>
      </c>
      <c r="E20" s="32">
        <v>82</v>
      </c>
      <c r="F20" s="32">
        <v>-94</v>
      </c>
      <c r="G20" s="33">
        <f t="shared" si="1"/>
        <v>-8</v>
      </c>
    </row>
    <row r="21" spans="1:7" ht="21" customHeight="1">
      <c r="A21" s="36" t="s">
        <v>6</v>
      </c>
      <c r="B21" s="30" t="s">
        <v>38</v>
      </c>
      <c r="C21" s="31">
        <v>75</v>
      </c>
      <c r="D21" s="32">
        <v>-204</v>
      </c>
      <c r="E21" s="32">
        <v>276</v>
      </c>
      <c r="F21" s="32">
        <v>-246</v>
      </c>
      <c r="G21" s="33">
        <f t="shared" si="1"/>
        <v>-99</v>
      </c>
    </row>
    <row r="22" spans="1:7" ht="21" customHeight="1">
      <c r="A22" s="36"/>
      <c r="B22" s="30" t="s">
        <v>39</v>
      </c>
      <c r="C22" s="31">
        <v>11</v>
      </c>
      <c r="D22" s="32">
        <v>-2</v>
      </c>
      <c r="E22" s="32">
        <v>225</v>
      </c>
      <c r="F22" s="32">
        <v>-274</v>
      </c>
      <c r="G22" s="33">
        <f t="shared" si="1"/>
        <v>-40</v>
      </c>
    </row>
  </sheetData>
  <mergeCells count="21">
    <mergeCell ref="G5:G6"/>
    <mergeCell ref="G7:G8"/>
    <mergeCell ref="G9:G10"/>
    <mergeCell ref="G11:G12"/>
    <mergeCell ref="G15:G16"/>
    <mergeCell ref="A17:A18"/>
    <mergeCell ref="F7:F8"/>
    <mergeCell ref="F9:F10"/>
    <mergeCell ref="A1:G1"/>
    <mergeCell ref="A11:A12"/>
    <mergeCell ref="A9:A10"/>
    <mergeCell ref="A7:A8"/>
    <mergeCell ref="A5:A6"/>
    <mergeCell ref="A19:A20"/>
    <mergeCell ref="A21:A22"/>
    <mergeCell ref="C15:D15"/>
    <mergeCell ref="E15:F15"/>
    <mergeCell ref="F11:F12"/>
    <mergeCell ref="A4:B4"/>
    <mergeCell ref="F5:F6"/>
    <mergeCell ref="A15:B16"/>
  </mergeCells>
  <phoneticPr fontId="3"/>
  <pageMargins left="0.98425196850393704" right="0.59055118110236227" top="0.78740157480314965" bottom="0.98425196850393704" header="0.51181102362204722" footer="0.51181102362204722"/>
  <pageSetup paperSize="9" scale="94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22"/>
  <sheetViews>
    <sheetView view="pageBreakPreview" topLeftCell="A8" zoomScale="70" zoomScaleNormal="100" zoomScaleSheetLayoutView="70" workbookViewId="0">
      <selection activeCell="C15" sqref="C15:G16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37</v>
      </c>
      <c r="G2" s="1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80576</v>
      </c>
      <c r="D5" s="28">
        <f>'１月'!C5</f>
        <v>80634</v>
      </c>
      <c r="E5" s="4">
        <f t="shared" ref="E5:E12" si="0">C5-D5</f>
        <v>-58</v>
      </c>
      <c r="F5" s="39">
        <f>C5+C6</f>
        <v>86263</v>
      </c>
      <c r="G5" s="37">
        <f>F5-D5-D6</f>
        <v>-31</v>
      </c>
    </row>
    <row r="6" spans="1:7" ht="24" customHeight="1">
      <c r="A6" s="36"/>
      <c r="B6" s="30" t="s">
        <v>39</v>
      </c>
      <c r="C6" s="5">
        <v>5687</v>
      </c>
      <c r="D6" s="28">
        <f>'１月'!C6</f>
        <v>5660</v>
      </c>
      <c r="E6" s="4">
        <f t="shared" si="0"/>
        <v>27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79339</v>
      </c>
      <c r="D7" s="28">
        <f>'１月'!C7</f>
        <v>79374</v>
      </c>
      <c r="E7" s="4">
        <f t="shared" si="0"/>
        <v>-35</v>
      </c>
      <c r="F7" s="39">
        <f>C7+C8</f>
        <v>84003</v>
      </c>
      <c r="G7" s="37">
        <f>F7-D7-D8</f>
        <v>-28</v>
      </c>
    </row>
    <row r="8" spans="1:7" ht="24" customHeight="1">
      <c r="A8" s="36"/>
      <c r="B8" s="30" t="s">
        <v>39</v>
      </c>
      <c r="C8" s="5">
        <v>4664</v>
      </c>
      <c r="D8" s="28">
        <f>'１月'!C8</f>
        <v>4657</v>
      </c>
      <c r="E8" s="4">
        <f t="shared" si="0"/>
        <v>7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159915</v>
      </c>
      <c r="D9" s="28">
        <f>'１月'!C9</f>
        <v>160008</v>
      </c>
      <c r="E9" s="4">
        <f t="shared" si="0"/>
        <v>-93</v>
      </c>
      <c r="F9" s="39">
        <f>C9+C10</f>
        <v>170266</v>
      </c>
      <c r="G9" s="37">
        <f>F9-D9-D10</f>
        <v>-59</v>
      </c>
    </row>
    <row r="10" spans="1:7" ht="24" customHeight="1">
      <c r="A10" s="36"/>
      <c r="B10" s="30" t="s">
        <v>39</v>
      </c>
      <c r="C10" s="6">
        <v>10351</v>
      </c>
      <c r="D10" s="28">
        <f>'１月'!C10</f>
        <v>10317</v>
      </c>
      <c r="E10" s="4">
        <f t="shared" si="0"/>
        <v>34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61790</v>
      </c>
      <c r="D11" s="28">
        <f>'１月'!C11</f>
        <v>61779</v>
      </c>
      <c r="E11" s="4">
        <f t="shared" si="0"/>
        <v>11</v>
      </c>
      <c r="F11" s="39">
        <f>C11+C12</f>
        <v>67114</v>
      </c>
      <c r="G11" s="37">
        <f>F11-D11-D12</f>
        <v>4</v>
      </c>
    </row>
    <row r="12" spans="1:7" ht="24" customHeight="1">
      <c r="A12" s="36"/>
      <c r="B12" s="30" t="s">
        <v>39</v>
      </c>
      <c r="C12" s="6">
        <v>5324</v>
      </c>
      <c r="D12" s="28">
        <f>'１月'!C12</f>
        <v>5331</v>
      </c>
      <c r="E12" s="4">
        <f t="shared" si="0"/>
        <v>-7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52</v>
      </c>
      <c r="D17" s="32">
        <v>-118</v>
      </c>
      <c r="E17" s="32">
        <v>162</v>
      </c>
      <c r="F17" s="32">
        <v>-154</v>
      </c>
      <c r="G17" s="33">
        <f t="shared" ref="G17:G22" si="1">SUM(C17:F17)</f>
        <v>-58</v>
      </c>
    </row>
    <row r="18" spans="1:7" ht="21" customHeight="1">
      <c r="A18" s="36"/>
      <c r="B18" s="30" t="s">
        <v>39</v>
      </c>
      <c r="C18" s="31">
        <v>11</v>
      </c>
      <c r="D18" s="32">
        <v>0</v>
      </c>
      <c r="E18" s="32">
        <v>154</v>
      </c>
      <c r="F18" s="32">
        <v>-138</v>
      </c>
      <c r="G18" s="33">
        <f t="shared" si="1"/>
        <v>27</v>
      </c>
    </row>
    <row r="19" spans="1:7" ht="21" customHeight="1">
      <c r="A19" s="36" t="s">
        <v>5</v>
      </c>
      <c r="B19" s="30" t="s">
        <v>38</v>
      </c>
      <c r="C19" s="31">
        <v>55</v>
      </c>
      <c r="D19" s="32">
        <v>-111</v>
      </c>
      <c r="E19" s="32">
        <v>154</v>
      </c>
      <c r="F19" s="32">
        <v>-133</v>
      </c>
      <c r="G19" s="33">
        <f t="shared" si="1"/>
        <v>-35</v>
      </c>
    </row>
    <row r="20" spans="1:7" ht="21" customHeight="1">
      <c r="A20" s="36"/>
      <c r="B20" s="30" t="s">
        <v>39</v>
      </c>
      <c r="C20" s="31">
        <v>3</v>
      </c>
      <c r="D20" s="32">
        <v>0</v>
      </c>
      <c r="E20" s="32">
        <v>74</v>
      </c>
      <c r="F20" s="32">
        <v>-70</v>
      </c>
      <c r="G20" s="33">
        <f t="shared" si="1"/>
        <v>7</v>
      </c>
    </row>
    <row r="21" spans="1:7" ht="21" customHeight="1">
      <c r="A21" s="36" t="s">
        <v>6</v>
      </c>
      <c r="B21" s="30" t="s">
        <v>38</v>
      </c>
      <c r="C21" s="31">
        <v>107</v>
      </c>
      <c r="D21" s="32">
        <v>-229</v>
      </c>
      <c r="E21" s="32">
        <v>316</v>
      </c>
      <c r="F21" s="32">
        <v>-287</v>
      </c>
      <c r="G21" s="33">
        <f t="shared" si="1"/>
        <v>-93</v>
      </c>
    </row>
    <row r="22" spans="1:7" ht="21" customHeight="1">
      <c r="A22" s="36"/>
      <c r="B22" s="30" t="s">
        <v>39</v>
      </c>
      <c r="C22" s="31">
        <v>14</v>
      </c>
      <c r="D22" s="32">
        <v>0</v>
      </c>
      <c r="E22" s="32">
        <v>228</v>
      </c>
      <c r="F22" s="32">
        <v>-208</v>
      </c>
      <c r="G22" s="33">
        <f t="shared" si="1"/>
        <v>34</v>
      </c>
    </row>
  </sheetData>
  <mergeCells count="21">
    <mergeCell ref="A1:G1"/>
    <mergeCell ref="A11:A12"/>
    <mergeCell ref="A9:A10"/>
    <mergeCell ref="A7:A8"/>
    <mergeCell ref="A5:A6"/>
    <mergeCell ref="F5:F6"/>
    <mergeCell ref="F7:F8"/>
    <mergeCell ref="G5:G6"/>
    <mergeCell ref="A4:B4"/>
    <mergeCell ref="G11:G12"/>
    <mergeCell ref="A15:B16"/>
    <mergeCell ref="F11:F12"/>
    <mergeCell ref="E15:F15"/>
    <mergeCell ref="G9:G10"/>
    <mergeCell ref="C15:D15"/>
    <mergeCell ref="G15:G16"/>
    <mergeCell ref="G7:G8"/>
    <mergeCell ref="F9:F10"/>
    <mergeCell ref="A17:A18"/>
    <mergeCell ref="A19:A20"/>
    <mergeCell ref="A21:A22"/>
  </mergeCells>
  <phoneticPr fontId="3"/>
  <pageMargins left="0.98425196850393704" right="0.59055118110236227" top="0.98425196850393704" bottom="0.98425196850393704" header="0.51181102362204722" footer="0.51181102362204722"/>
  <pageSetup paperSize="9" scale="94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2"/>
  <sheetViews>
    <sheetView tabSelected="1" view="pageBreakPreview" zoomScale="70" zoomScaleNormal="100" zoomScaleSheetLayoutView="70" workbookViewId="0">
      <selection activeCell="J12" sqref="J12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18</v>
      </c>
      <c r="G2" s="1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80514</v>
      </c>
      <c r="D5" s="28">
        <f>'２月'!C5</f>
        <v>80576</v>
      </c>
      <c r="E5" s="4">
        <f>C5-D5</f>
        <v>-62</v>
      </c>
      <c r="F5" s="39">
        <f>C5+C6</f>
        <v>86213</v>
      </c>
      <c r="G5" s="37">
        <f>F5-D5-D6</f>
        <v>-50</v>
      </c>
    </row>
    <row r="6" spans="1:7" ht="24" customHeight="1">
      <c r="A6" s="36"/>
      <c r="B6" s="30" t="s">
        <v>39</v>
      </c>
      <c r="C6" s="5">
        <v>5699</v>
      </c>
      <c r="D6" s="28">
        <f>'２月'!C6</f>
        <v>5687</v>
      </c>
      <c r="E6" s="4">
        <f t="shared" ref="E6:E12" si="0">C6-D6</f>
        <v>12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79264</v>
      </c>
      <c r="D7" s="28">
        <f>'２月'!C7</f>
        <v>79339</v>
      </c>
      <c r="E7" s="4">
        <f t="shared" si="0"/>
        <v>-75</v>
      </c>
      <c r="F7" s="39">
        <f>C7+C8</f>
        <v>83975</v>
      </c>
      <c r="G7" s="37">
        <f>F7-D7-D8</f>
        <v>-28</v>
      </c>
    </row>
    <row r="8" spans="1:7" ht="24" customHeight="1">
      <c r="A8" s="36"/>
      <c r="B8" s="30" t="s">
        <v>39</v>
      </c>
      <c r="C8" s="5">
        <v>4711</v>
      </c>
      <c r="D8" s="28">
        <f>'２月'!C8</f>
        <v>4664</v>
      </c>
      <c r="E8" s="4">
        <f t="shared" si="0"/>
        <v>47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159778</v>
      </c>
      <c r="D9" s="28">
        <f>'２月'!C9</f>
        <v>159915</v>
      </c>
      <c r="E9" s="4">
        <f t="shared" si="0"/>
        <v>-137</v>
      </c>
      <c r="F9" s="39">
        <f>C9+C10</f>
        <v>170188</v>
      </c>
      <c r="G9" s="37">
        <f>F9-D9-D10</f>
        <v>-78</v>
      </c>
    </row>
    <row r="10" spans="1:7" ht="24" customHeight="1">
      <c r="A10" s="36"/>
      <c r="B10" s="30" t="s">
        <v>39</v>
      </c>
      <c r="C10" s="6">
        <v>10410</v>
      </c>
      <c r="D10" s="28">
        <f>'２月'!C10</f>
        <v>10351</v>
      </c>
      <c r="E10" s="4">
        <f t="shared" si="0"/>
        <v>59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61812</v>
      </c>
      <c r="D11" s="28">
        <f>'２月'!C11</f>
        <v>61790</v>
      </c>
      <c r="E11" s="4">
        <f t="shared" si="0"/>
        <v>22</v>
      </c>
      <c r="F11" s="39">
        <f>C11+C12</f>
        <v>67140</v>
      </c>
      <c r="G11" s="37">
        <f>F11-D11-D12</f>
        <v>26</v>
      </c>
    </row>
    <row r="12" spans="1:7" ht="24" customHeight="1">
      <c r="A12" s="36"/>
      <c r="B12" s="30" t="s">
        <v>39</v>
      </c>
      <c r="C12" s="6">
        <v>5328</v>
      </c>
      <c r="D12" s="28">
        <f>'２月'!C12</f>
        <v>5324</v>
      </c>
      <c r="E12" s="4">
        <f t="shared" si="0"/>
        <v>4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37</v>
      </c>
      <c r="D17" s="32">
        <v>-88</v>
      </c>
      <c r="E17" s="32">
        <v>153</v>
      </c>
      <c r="F17" s="32">
        <v>-164</v>
      </c>
      <c r="G17" s="33">
        <f t="shared" ref="G17:G22" si="1">SUM(C17:F17)</f>
        <v>-62</v>
      </c>
    </row>
    <row r="18" spans="1:7" ht="21" customHeight="1">
      <c r="A18" s="36"/>
      <c r="B18" s="30" t="s">
        <v>39</v>
      </c>
      <c r="C18" s="31">
        <v>6</v>
      </c>
      <c r="D18" s="32">
        <v>-1</v>
      </c>
      <c r="E18" s="32">
        <v>160</v>
      </c>
      <c r="F18" s="32">
        <v>-153</v>
      </c>
      <c r="G18" s="33">
        <f t="shared" si="1"/>
        <v>12</v>
      </c>
    </row>
    <row r="19" spans="1:7" ht="21" customHeight="1">
      <c r="A19" s="36" t="s">
        <v>5</v>
      </c>
      <c r="B19" s="30" t="s">
        <v>38</v>
      </c>
      <c r="C19" s="31">
        <v>34</v>
      </c>
      <c r="D19" s="32">
        <v>-80</v>
      </c>
      <c r="E19" s="32">
        <v>104</v>
      </c>
      <c r="F19" s="32">
        <v>-133</v>
      </c>
      <c r="G19" s="33">
        <f t="shared" si="1"/>
        <v>-75</v>
      </c>
    </row>
    <row r="20" spans="1:7" ht="21" customHeight="1">
      <c r="A20" s="36"/>
      <c r="B20" s="30" t="s">
        <v>39</v>
      </c>
      <c r="C20" s="31">
        <v>5</v>
      </c>
      <c r="D20" s="32">
        <v>-2</v>
      </c>
      <c r="E20" s="32">
        <v>98</v>
      </c>
      <c r="F20" s="32">
        <v>-54</v>
      </c>
      <c r="G20" s="33">
        <f t="shared" si="1"/>
        <v>47</v>
      </c>
    </row>
    <row r="21" spans="1:7" ht="21" customHeight="1">
      <c r="A21" s="36" t="s">
        <v>6</v>
      </c>
      <c r="B21" s="30" t="s">
        <v>38</v>
      </c>
      <c r="C21" s="31">
        <v>71</v>
      </c>
      <c r="D21" s="32">
        <v>-168</v>
      </c>
      <c r="E21" s="32">
        <v>257</v>
      </c>
      <c r="F21" s="32">
        <v>-297</v>
      </c>
      <c r="G21" s="33">
        <f t="shared" si="1"/>
        <v>-137</v>
      </c>
    </row>
    <row r="22" spans="1:7" ht="21" customHeight="1">
      <c r="A22" s="36"/>
      <c r="B22" s="30" t="s">
        <v>39</v>
      </c>
      <c r="C22" s="31">
        <v>11</v>
      </c>
      <c r="D22" s="32">
        <v>-3</v>
      </c>
      <c r="E22" s="32">
        <v>258</v>
      </c>
      <c r="F22" s="32">
        <v>-207</v>
      </c>
      <c r="G22" s="33">
        <f t="shared" si="1"/>
        <v>59</v>
      </c>
    </row>
  </sheetData>
  <mergeCells count="21">
    <mergeCell ref="G5:G6"/>
    <mergeCell ref="G7:G8"/>
    <mergeCell ref="G9:G10"/>
    <mergeCell ref="G11:G12"/>
    <mergeCell ref="G15:G16"/>
    <mergeCell ref="A17:A18"/>
    <mergeCell ref="F7:F8"/>
    <mergeCell ref="F9:F10"/>
    <mergeCell ref="A1:G1"/>
    <mergeCell ref="A11:A12"/>
    <mergeCell ref="A9:A10"/>
    <mergeCell ref="A7:A8"/>
    <mergeCell ref="A5:A6"/>
    <mergeCell ref="A19:A20"/>
    <mergeCell ref="A21:A22"/>
    <mergeCell ref="C15:D15"/>
    <mergeCell ref="E15:F15"/>
    <mergeCell ref="F11:F12"/>
    <mergeCell ref="A4:B4"/>
    <mergeCell ref="F5:F6"/>
    <mergeCell ref="A15:B16"/>
  </mergeCells>
  <phoneticPr fontId="3"/>
  <pageMargins left="0.59055118110236227" right="0.59055118110236227" top="0.98425196850393704" bottom="0.98425196850393704" header="0.51181102362204722" footer="0.51181102362204722"/>
  <pageSetup paperSize="9" scale="98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A3" sqref="A3:A4"/>
    </sheetView>
  </sheetViews>
  <sheetFormatPr defaultRowHeight="13.5"/>
  <cols>
    <col min="1" max="1" width="8.75" customWidth="1"/>
    <col min="2" max="11" width="10" customWidth="1"/>
  </cols>
  <sheetData>
    <row r="2" spans="1:11" ht="19.5" thickBot="1">
      <c r="A2" s="8" t="s">
        <v>17</v>
      </c>
      <c r="B2" s="8"/>
      <c r="C2" s="8"/>
      <c r="D2" s="8"/>
      <c r="E2" s="8"/>
      <c r="F2" s="8"/>
      <c r="G2" s="48"/>
      <c r="H2" s="48"/>
      <c r="I2" s="48"/>
      <c r="J2" s="48"/>
      <c r="K2" s="20"/>
    </row>
    <row r="3" spans="1:11" ht="17.25">
      <c r="A3" s="49" t="s">
        <v>9</v>
      </c>
      <c r="B3" s="54" t="s">
        <v>8</v>
      </c>
      <c r="C3" s="55"/>
      <c r="D3" s="56"/>
      <c r="E3" s="51" t="s">
        <v>14</v>
      </c>
      <c r="F3" s="52"/>
      <c r="G3" s="53" t="s">
        <v>16</v>
      </c>
      <c r="H3" s="51"/>
      <c r="I3" s="57" t="s">
        <v>7</v>
      </c>
      <c r="J3" s="58"/>
      <c r="K3" s="59"/>
    </row>
    <row r="4" spans="1:11" ht="17.25">
      <c r="A4" s="50"/>
      <c r="B4" s="9" t="s">
        <v>14</v>
      </c>
      <c r="C4" s="9" t="s">
        <v>15</v>
      </c>
      <c r="D4" s="9" t="s">
        <v>12</v>
      </c>
      <c r="E4" s="9" t="s">
        <v>4</v>
      </c>
      <c r="F4" s="10" t="s">
        <v>5</v>
      </c>
      <c r="G4" s="10" t="s">
        <v>4</v>
      </c>
      <c r="H4" s="11" t="s">
        <v>5</v>
      </c>
      <c r="I4" s="9" t="s">
        <v>10</v>
      </c>
      <c r="J4" s="21" t="s">
        <v>11</v>
      </c>
      <c r="K4" s="16" t="s">
        <v>12</v>
      </c>
    </row>
    <row r="5" spans="1:11" ht="18.75">
      <c r="A5" s="15">
        <v>4</v>
      </c>
      <c r="B5" s="12">
        <f t="shared" ref="B5:B16" si="0">SUM(E5,F5)</f>
        <v>160607</v>
      </c>
      <c r="C5" s="13">
        <f>SUM(H5,G5)</f>
        <v>9886</v>
      </c>
      <c r="D5" s="13">
        <f>SUM(B5:C5)</f>
        <v>170493</v>
      </c>
      <c r="E5" s="12">
        <f>'４月'!$C$5</f>
        <v>81013</v>
      </c>
      <c r="F5" s="7">
        <f>'４月'!$C$7</f>
        <v>79594</v>
      </c>
      <c r="G5" s="12">
        <f>'４月'!$C$6</f>
        <v>5426</v>
      </c>
      <c r="H5" s="12">
        <f>'４月'!$C$8</f>
        <v>4460</v>
      </c>
      <c r="I5" s="14">
        <f>'４月'!$C$11</f>
        <v>61479</v>
      </c>
      <c r="J5" s="22">
        <f>'４月'!$C$12</f>
        <v>5162</v>
      </c>
      <c r="K5" s="17">
        <f>SUM(I5:J5)</f>
        <v>66641</v>
      </c>
    </row>
    <row r="6" spans="1:11" ht="18.75">
      <c r="A6" s="15">
        <v>5</v>
      </c>
      <c r="B6" s="12">
        <f t="shared" si="0"/>
        <v>160547</v>
      </c>
      <c r="C6" s="13">
        <f t="shared" ref="C6:C16" si="1">SUM(H6,G6)</f>
        <v>10068</v>
      </c>
      <c r="D6" s="13">
        <f t="shared" ref="D6:D16" si="2">SUM(B6:C6)</f>
        <v>170615</v>
      </c>
      <c r="E6" s="12">
        <f>'５月'!$C$5</f>
        <v>80989</v>
      </c>
      <c r="F6" s="7">
        <f>'５月'!$C$7</f>
        <v>79558</v>
      </c>
      <c r="G6" s="12">
        <f>'５月'!$C$6</f>
        <v>5521</v>
      </c>
      <c r="H6" s="12">
        <f>'５月'!$C$8</f>
        <v>4547</v>
      </c>
      <c r="I6" s="14">
        <f>'５月'!$C$11</f>
        <v>61576</v>
      </c>
      <c r="J6" s="22">
        <f>'５月'!$C$12</f>
        <v>5324</v>
      </c>
      <c r="K6" s="17">
        <f t="shared" ref="K6:K16" si="3">SUM(I6:J6)</f>
        <v>66900</v>
      </c>
    </row>
    <row r="7" spans="1:11" ht="18.75">
      <c r="A7" s="15">
        <v>6</v>
      </c>
      <c r="B7" s="12">
        <f t="shared" si="0"/>
        <v>160490</v>
      </c>
      <c r="C7" s="13">
        <f t="shared" si="1"/>
        <v>10204</v>
      </c>
      <c r="D7" s="13">
        <f t="shared" si="2"/>
        <v>170694</v>
      </c>
      <c r="E7" s="12">
        <f>'６月'!$C$5</f>
        <v>80961</v>
      </c>
      <c r="F7" s="7">
        <f>'６月'!$C$7</f>
        <v>79529</v>
      </c>
      <c r="G7" s="12">
        <f>'６月'!$C$6</f>
        <v>5608</v>
      </c>
      <c r="H7" s="12">
        <f>'６月'!$C$8</f>
        <v>4596</v>
      </c>
      <c r="I7" s="14">
        <f>'６月'!$C$11</f>
        <v>61591</v>
      </c>
      <c r="J7" s="22">
        <f>'６月'!$C$12</f>
        <v>5423</v>
      </c>
      <c r="K7" s="17">
        <f t="shared" si="3"/>
        <v>67014</v>
      </c>
    </row>
    <row r="8" spans="1:11" ht="18.75">
      <c r="A8" s="15">
        <v>7</v>
      </c>
      <c r="B8" s="12">
        <f t="shared" si="0"/>
        <v>160492</v>
      </c>
      <c r="C8" s="13">
        <f t="shared" si="1"/>
        <v>10247</v>
      </c>
      <c r="D8" s="13">
        <f t="shared" si="2"/>
        <v>170739</v>
      </c>
      <c r="E8" s="12">
        <f>'７月'!$C$5</f>
        <v>80947</v>
      </c>
      <c r="F8" s="7">
        <f>'７月'!$C$7</f>
        <v>79545</v>
      </c>
      <c r="G8" s="12">
        <f>'７月'!$C$6</f>
        <v>5658</v>
      </c>
      <c r="H8" s="12">
        <f>'７月'!$C$8</f>
        <v>4589</v>
      </c>
      <c r="I8" s="14">
        <f>'７月'!$C$11</f>
        <v>61625</v>
      </c>
      <c r="J8" s="22">
        <f>'７月'!$C$12</f>
        <v>5450</v>
      </c>
      <c r="K8" s="17">
        <f t="shared" si="3"/>
        <v>67075</v>
      </c>
    </row>
    <row r="9" spans="1:11" ht="18.75">
      <c r="A9" s="15">
        <v>8</v>
      </c>
      <c r="B9" s="12">
        <f t="shared" si="0"/>
        <v>160460</v>
      </c>
      <c r="C9" s="13">
        <f t="shared" si="1"/>
        <v>10286</v>
      </c>
      <c r="D9" s="13">
        <f t="shared" si="2"/>
        <v>170746</v>
      </c>
      <c r="E9" s="12">
        <f>'８月'!$C$5</f>
        <v>80924</v>
      </c>
      <c r="F9" s="7">
        <f>'８月'!$C$7</f>
        <v>79536</v>
      </c>
      <c r="G9" s="12">
        <f>'８月'!$C$6</f>
        <v>5675</v>
      </c>
      <c r="H9" s="12">
        <f>'８月'!$C$8</f>
        <v>4611</v>
      </c>
      <c r="I9" s="14">
        <f>'８月'!$C$11</f>
        <v>61671</v>
      </c>
      <c r="J9" s="22">
        <f>'８月'!$C$12</f>
        <v>5460</v>
      </c>
      <c r="K9" s="17">
        <f t="shared" si="3"/>
        <v>67131</v>
      </c>
    </row>
    <row r="10" spans="1:11" ht="18.75">
      <c r="A10" s="15">
        <v>9</v>
      </c>
      <c r="B10" s="12">
        <f t="shared" si="0"/>
        <v>160369</v>
      </c>
      <c r="C10" s="13">
        <f t="shared" si="1"/>
        <v>10357</v>
      </c>
      <c r="D10" s="13">
        <f t="shared" si="2"/>
        <v>170726</v>
      </c>
      <c r="E10" s="12">
        <f>'９月'!$C$5</f>
        <v>80888</v>
      </c>
      <c r="F10" s="7">
        <f>'９月'!$C$7</f>
        <v>79481</v>
      </c>
      <c r="G10" s="12">
        <f>'９月'!$C$6</f>
        <v>5716</v>
      </c>
      <c r="H10" s="12">
        <f>'９月'!$C$8</f>
        <v>4641</v>
      </c>
      <c r="I10" s="14">
        <f>'９月'!$C$11</f>
        <v>61705</v>
      </c>
      <c r="J10" s="22">
        <f>'９月'!$C$12</f>
        <v>5467</v>
      </c>
      <c r="K10" s="17">
        <f t="shared" si="3"/>
        <v>67172</v>
      </c>
    </row>
    <row r="11" spans="1:11" ht="18.75">
      <c r="A11" s="15">
        <v>10</v>
      </c>
      <c r="B11" s="12">
        <f t="shared" si="0"/>
        <v>160303</v>
      </c>
      <c r="C11" s="13">
        <f t="shared" si="1"/>
        <v>10397</v>
      </c>
      <c r="D11" s="13">
        <f t="shared" si="2"/>
        <v>170700</v>
      </c>
      <c r="E11" s="12">
        <f>'１０月'!$C$5</f>
        <v>80843</v>
      </c>
      <c r="F11" s="7">
        <f>'１０月'!$C$7</f>
        <v>79460</v>
      </c>
      <c r="G11" s="12">
        <f>'１０月'!$C$6</f>
        <v>5725</v>
      </c>
      <c r="H11" s="12">
        <f>'１０月'!$C$8</f>
        <v>4672</v>
      </c>
      <c r="I11" s="14">
        <f>'１０月'!$C$11</f>
        <v>61732</v>
      </c>
      <c r="J11" s="22">
        <f>'１０月'!$C$12</f>
        <v>5458</v>
      </c>
      <c r="K11" s="17">
        <f t="shared" si="3"/>
        <v>67190</v>
      </c>
    </row>
    <row r="12" spans="1:11" ht="18.75">
      <c r="A12" s="15">
        <v>11</v>
      </c>
      <c r="B12" s="12">
        <f t="shared" si="0"/>
        <v>160232</v>
      </c>
      <c r="C12" s="13">
        <f t="shared" si="1"/>
        <v>10367</v>
      </c>
      <c r="D12" s="13">
        <f t="shared" si="2"/>
        <v>170599</v>
      </c>
      <c r="E12" s="12">
        <f>'１１月'!$C$5</f>
        <v>80790</v>
      </c>
      <c r="F12" s="7">
        <f>'１１月'!$C$7</f>
        <v>79442</v>
      </c>
      <c r="G12" s="12">
        <f>'１１月'!$C$6</f>
        <v>5698</v>
      </c>
      <c r="H12" s="12">
        <f>'１１月'!$C$8</f>
        <v>4669</v>
      </c>
      <c r="I12" s="14">
        <f>'１１月'!$C$11</f>
        <v>61757</v>
      </c>
      <c r="J12" s="22">
        <f>'１１月'!$C$12</f>
        <v>5410</v>
      </c>
      <c r="K12" s="17">
        <f t="shared" si="3"/>
        <v>67167</v>
      </c>
    </row>
    <row r="13" spans="1:11" ht="18.75">
      <c r="A13" s="15">
        <v>12</v>
      </c>
      <c r="B13" s="12">
        <f t="shared" si="0"/>
        <v>160107</v>
      </c>
      <c r="C13" s="13">
        <f t="shared" si="1"/>
        <v>10357</v>
      </c>
      <c r="D13" s="13">
        <f t="shared" si="2"/>
        <v>170464</v>
      </c>
      <c r="E13" s="12">
        <f>'１２月'!$C$5</f>
        <v>80699</v>
      </c>
      <c r="F13" s="7">
        <f>'１２月'!$C$7</f>
        <v>79408</v>
      </c>
      <c r="G13" s="12">
        <f>'１２月'!$C$6</f>
        <v>5692</v>
      </c>
      <c r="H13" s="12">
        <f>'１２月'!$C$8</f>
        <v>4665</v>
      </c>
      <c r="I13" s="14">
        <f>'１２月'!$C$11</f>
        <v>61768</v>
      </c>
      <c r="J13" s="22">
        <f>'１２月'!$C$12</f>
        <v>5386</v>
      </c>
      <c r="K13" s="17">
        <f t="shared" si="3"/>
        <v>67154</v>
      </c>
    </row>
    <row r="14" spans="1:11" ht="18.75">
      <c r="A14" s="15">
        <v>1</v>
      </c>
      <c r="B14" s="12">
        <f t="shared" si="0"/>
        <v>160008</v>
      </c>
      <c r="C14" s="13">
        <f t="shared" si="1"/>
        <v>10317</v>
      </c>
      <c r="D14" s="13">
        <f t="shared" si="2"/>
        <v>170325</v>
      </c>
      <c r="E14" s="12">
        <f>'１月'!$C$5</f>
        <v>80634</v>
      </c>
      <c r="F14" s="7">
        <f>'１月'!$C$7</f>
        <v>79374</v>
      </c>
      <c r="G14" s="12">
        <f>'１月'!$C$6</f>
        <v>5660</v>
      </c>
      <c r="H14" s="12">
        <f>'１月'!$C$8</f>
        <v>4657</v>
      </c>
      <c r="I14" s="14">
        <f>'１月'!$C$11</f>
        <v>61779</v>
      </c>
      <c r="J14" s="22">
        <f>'１月'!$C$12</f>
        <v>5331</v>
      </c>
      <c r="K14" s="17">
        <f t="shared" si="3"/>
        <v>67110</v>
      </c>
    </row>
    <row r="15" spans="1:11" ht="18.75">
      <c r="A15" s="15">
        <v>2</v>
      </c>
      <c r="B15" s="12">
        <f t="shared" si="0"/>
        <v>159915</v>
      </c>
      <c r="C15" s="13">
        <f t="shared" si="1"/>
        <v>10351</v>
      </c>
      <c r="D15" s="13">
        <f t="shared" si="2"/>
        <v>170266</v>
      </c>
      <c r="E15" s="12">
        <f>'２月'!$C$5</f>
        <v>80576</v>
      </c>
      <c r="F15" s="7">
        <f>'２月'!$C$7</f>
        <v>79339</v>
      </c>
      <c r="G15" s="12">
        <f>'２月'!$C$6</f>
        <v>5687</v>
      </c>
      <c r="H15" s="12">
        <f>'２月'!$C$8</f>
        <v>4664</v>
      </c>
      <c r="I15" s="14">
        <f>'２月'!$C$11</f>
        <v>61790</v>
      </c>
      <c r="J15" s="22">
        <f>'２月'!$C$12</f>
        <v>5324</v>
      </c>
      <c r="K15" s="17">
        <f t="shared" si="3"/>
        <v>67114</v>
      </c>
    </row>
    <row r="16" spans="1:11" ht="19.5" thickBot="1">
      <c r="A16" s="18">
        <v>3</v>
      </c>
      <c r="B16" s="19">
        <f t="shared" si="0"/>
        <v>159778</v>
      </c>
      <c r="C16" s="19">
        <f t="shared" si="1"/>
        <v>10410</v>
      </c>
      <c r="D16" s="19">
        <f t="shared" si="2"/>
        <v>170188</v>
      </c>
      <c r="E16" s="19">
        <f>'３月'!$C$5</f>
        <v>80514</v>
      </c>
      <c r="F16" s="24">
        <f>'３月'!$C$7</f>
        <v>79264</v>
      </c>
      <c r="G16" s="19">
        <f>'３月'!$C$6</f>
        <v>5699</v>
      </c>
      <c r="H16" s="19">
        <f>'３月'!$C$8</f>
        <v>4711</v>
      </c>
      <c r="I16" s="25">
        <f>'３月'!$C$11</f>
        <v>61812</v>
      </c>
      <c r="J16" s="25">
        <f>'３月'!$C$12</f>
        <v>5328</v>
      </c>
      <c r="K16" s="17">
        <f t="shared" si="3"/>
        <v>67140</v>
      </c>
    </row>
    <row r="17" spans="11:11">
      <c r="K17" s="23"/>
    </row>
  </sheetData>
  <mergeCells count="6">
    <mergeCell ref="G2:J2"/>
    <mergeCell ref="A3:A4"/>
    <mergeCell ref="E3:F3"/>
    <mergeCell ref="G3:H3"/>
    <mergeCell ref="B3:D3"/>
    <mergeCell ref="I3:K3"/>
  </mergeCells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F5: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"/>
  <sheetViews>
    <sheetView view="pageBreakPreview" topLeftCell="A7" zoomScale="70" zoomScaleNormal="100" zoomScaleSheetLayoutView="70" workbookViewId="0">
      <selection activeCell="C15" sqref="C15:G16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28</v>
      </c>
      <c r="G2" s="1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80989</v>
      </c>
      <c r="D5" s="28">
        <f>'４月'!C5</f>
        <v>81013</v>
      </c>
      <c r="E5" s="4">
        <f>C5-D5</f>
        <v>-24</v>
      </c>
      <c r="F5" s="39">
        <f>C5+C6</f>
        <v>86510</v>
      </c>
      <c r="G5" s="37">
        <f>F5-D5-D6</f>
        <v>71</v>
      </c>
    </row>
    <row r="6" spans="1:7" ht="24" customHeight="1">
      <c r="A6" s="36"/>
      <c r="B6" s="30" t="s">
        <v>39</v>
      </c>
      <c r="C6" s="5">
        <v>5521</v>
      </c>
      <c r="D6" s="28">
        <f>'４月'!C6</f>
        <v>5426</v>
      </c>
      <c r="E6" s="4">
        <f t="shared" ref="E6:E12" si="0">C6-D6</f>
        <v>95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79558</v>
      </c>
      <c r="D7" s="28">
        <f>'４月'!C7</f>
        <v>79594</v>
      </c>
      <c r="E7" s="4">
        <f t="shared" si="0"/>
        <v>-36</v>
      </c>
      <c r="F7" s="39">
        <f>C7+C8</f>
        <v>84105</v>
      </c>
      <c r="G7" s="37">
        <f>F7-D7-D8</f>
        <v>51</v>
      </c>
    </row>
    <row r="8" spans="1:7" ht="24" customHeight="1">
      <c r="A8" s="36"/>
      <c r="B8" s="30" t="s">
        <v>39</v>
      </c>
      <c r="C8" s="5">
        <v>4547</v>
      </c>
      <c r="D8" s="28">
        <f>'４月'!C8</f>
        <v>4460</v>
      </c>
      <c r="E8" s="4">
        <f t="shared" si="0"/>
        <v>87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160547</v>
      </c>
      <c r="D9" s="28">
        <f>'４月'!C9</f>
        <v>160607</v>
      </c>
      <c r="E9" s="4">
        <f t="shared" si="0"/>
        <v>-60</v>
      </c>
      <c r="F9" s="39">
        <f>C9+C10</f>
        <v>170615</v>
      </c>
      <c r="G9" s="37">
        <f>F9-D9-D10</f>
        <v>122</v>
      </c>
    </row>
    <row r="10" spans="1:7" ht="24" customHeight="1">
      <c r="A10" s="36"/>
      <c r="B10" s="30" t="s">
        <v>39</v>
      </c>
      <c r="C10" s="6">
        <v>10068</v>
      </c>
      <c r="D10" s="28">
        <f>'４月'!C10</f>
        <v>9886</v>
      </c>
      <c r="E10" s="4">
        <f>C10-D10</f>
        <v>182</v>
      </c>
      <c r="F10" s="40"/>
      <c r="G10" s="38"/>
    </row>
    <row r="11" spans="1:7" ht="24" customHeight="1">
      <c r="A11" s="36" t="s">
        <v>7</v>
      </c>
      <c r="B11" s="30" t="s">
        <v>38</v>
      </c>
      <c r="C11" s="5">
        <v>61576</v>
      </c>
      <c r="D11" s="28">
        <f>'４月'!C11</f>
        <v>61479</v>
      </c>
      <c r="E11" s="4">
        <f t="shared" si="0"/>
        <v>97</v>
      </c>
      <c r="F11" s="39">
        <f>C11+C12</f>
        <v>66900</v>
      </c>
      <c r="G11" s="37">
        <f>F11-D11-D12</f>
        <v>259</v>
      </c>
    </row>
    <row r="12" spans="1:7" ht="24" customHeight="1">
      <c r="A12" s="36"/>
      <c r="B12" s="30" t="s">
        <v>39</v>
      </c>
      <c r="C12" s="5">
        <v>5324</v>
      </c>
      <c r="D12" s="28">
        <f>'４月'!C12</f>
        <v>5162</v>
      </c>
      <c r="E12" s="4">
        <f t="shared" si="0"/>
        <v>162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38</v>
      </c>
      <c r="D17" s="32">
        <v>-78</v>
      </c>
      <c r="E17" s="32">
        <v>237</v>
      </c>
      <c r="F17" s="32">
        <v>-221</v>
      </c>
      <c r="G17" s="33">
        <f t="shared" ref="G17:G22" si="1">SUM(C17:F17)</f>
        <v>-24</v>
      </c>
    </row>
    <row r="18" spans="1:7" ht="21" customHeight="1">
      <c r="A18" s="36"/>
      <c r="B18" s="30" t="s">
        <v>39</v>
      </c>
      <c r="C18" s="31">
        <v>11</v>
      </c>
      <c r="D18" s="32">
        <v>0</v>
      </c>
      <c r="E18" s="32">
        <v>189</v>
      </c>
      <c r="F18" s="32">
        <v>-105</v>
      </c>
      <c r="G18" s="33">
        <f t="shared" si="1"/>
        <v>95</v>
      </c>
    </row>
    <row r="19" spans="1:7" ht="21" customHeight="1">
      <c r="A19" s="36" t="s">
        <v>5</v>
      </c>
      <c r="B19" s="30" t="s">
        <v>38</v>
      </c>
      <c r="C19" s="31">
        <v>27</v>
      </c>
      <c r="D19" s="32">
        <v>-70</v>
      </c>
      <c r="E19" s="32">
        <v>179</v>
      </c>
      <c r="F19" s="32">
        <v>-172</v>
      </c>
      <c r="G19" s="33">
        <f t="shared" si="1"/>
        <v>-36</v>
      </c>
    </row>
    <row r="20" spans="1:7" ht="21" customHeight="1">
      <c r="A20" s="36"/>
      <c r="B20" s="30" t="s">
        <v>39</v>
      </c>
      <c r="C20" s="31">
        <v>3</v>
      </c>
      <c r="D20" s="32">
        <v>-1</v>
      </c>
      <c r="E20" s="32">
        <v>163</v>
      </c>
      <c r="F20" s="32">
        <v>-78</v>
      </c>
      <c r="G20" s="33">
        <f t="shared" si="1"/>
        <v>87</v>
      </c>
    </row>
    <row r="21" spans="1:7" ht="21" customHeight="1">
      <c r="A21" s="36" t="s">
        <v>6</v>
      </c>
      <c r="B21" s="30" t="s">
        <v>38</v>
      </c>
      <c r="C21" s="31">
        <v>65</v>
      </c>
      <c r="D21" s="32">
        <v>-148</v>
      </c>
      <c r="E21" s="32">
        <v>416</v>
      </c>
      <c r="F21" s="32">
        <v>-393</v>
      </c>
      <c r="G21" s="33">
        <f t="shared" si="1"/>
        <v>-60</v>
      </c>
    </row>
    <row r="22" spans="1:7" ht="21" customHeight="1">
      <c r="A22" s="36"/>
      <c r="B22" s="30" t="s">
        <v>39</v>
      </c>
      <c r="C22" s="31">
        <v>14</v>
      </c>
      <c r="D22" s="32">
        <v>-1</v>
      </c>
      <c r="E22" s="32">
        <v>352</v>
      </c>
      <c r="F22" s="32">
        <v>-183</v>
      </c>
      <c r="G22" s="33">
        <f t="shared" si="1"/>
        <v>182</v>
      </c>
    </row>
  </sheetData>
  <mergeCells count="21">
    <mergeCell ref="A1:G1"/>
    <mergeCell ref="A11:A12"/>
    <mergeCell ref="A9:A10"/>
    <mergeCell ref="A7:A8"/>
    <mergeCell ref="A5:A6"/>
    <mergeCell ref="F5:F6"/>
    <mergeCell ref="F7:F8"/>
    <mergeCell ref="G5:G6"/>
    <mergeCell ref="A4:B4"/>
    <mergeCell ref="G11:G12"/>
    <mergeCell ref="A15:B16"/>
    <mergeCell ref="F11:F12"/>
    <mergeCell ref="E15:F15"/>
    <mergeCell ref="G9:G10"/>
    <mergeCell ref="C15:D15"/>
    <mergeCell ref="G15:G16"/>
    <mergeCell ref="G7:G8"/>
    <mergeCell ref="F9:F10"/>
    <mergeCell ref="A17:A18"/>
    <mergeCell ref="A19:A20"/>
    <mergeCell ref="A21:A22"/>
  </mergeCells>
  <phoneticPr fontId="3"/>
  <pageMargins left="0.59055118110236227" right="0.59055118110236227" top="0.98425196850393704" bottom="0.98425196850393704" header="0.51181102362204722" footer="0.51181102362204722"/>
  <pageSetup paperSize="9" scale="99" orientation="portrait" horizontalDpi="4294967293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2"/>
  <sheetViews>
    <sheetView view="pageBreakPreview" zoomScale="70" zoomScaleNormal="100" zoomScaleSheetLayoutView="70" workbookViewId="0">
      <selection activeCell="C15" sqref="C15:G16"/>
    </sheetView>
  </sheetViews>
  <sheetFormatPr defaultRowHeight="14.25"/>
  <cols>
    <col min="1" max="1" width="10.625" style="1" customWidth="1"/>
    <col min="2" max="2" width="8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29</v>
      </c>
      <c r="G2" s="1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80961</v>
      </c>
      <c r="D5" s="28">
        <f>'５月'!C5</f>
        <v>80989</v>
      </c>
      <c r="E5" s="4">
        <f t="shared" ref="E5:E12" si="0">C5-D5</f>
        <v>-28</v>
      </c>
      <c r="F5" s="39">
        <f>C5+C6</f>
        <v>86569</v>
      </c>
      <c r="G5" s="37">
        <f>F5-D5-D6</f>
        <v>59</v>
      </c>
    </row>
    <row r="6" spans="1:7" ht="24" customHeight="1">
      <c r="A6" s="36"/>
      <c r="B6" s="30" t="s">
        <v>39</v>
      </c>
      <c r="C6" s="5">
        <v>5608</v>
      </c>
      <c r="D6" s="28">
        <f>'５月'!C6</f>
        <v>5521</v>
      </c>
      <c r="E6" s="4">
        <f t="shared" si="0"/>
        <v>87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79529</v>
      </c>
      <c r="D7" s="28">
        <f>'５月'!C7</f>
        <v>79558</v>
      </c>
      <c r="E7" s="4">
        <f t="shared" si="0"/>
        <v>-29</v>
      </c>
      <c r="F7" s="39">
        <f>C7+C8</f>
        <v>84125</v>
      </c>
      <c r="G7" s="37">
        <f>F7-D7-D8</f>
        <v>20</v>
      </c>
    </row>
    <row r="8" spans="1:7" ht="24" customHeight="1">
      <c r="A8" s="36"/>
      <c r="B8" s="30" t="s">
        <v>39</v>
      </c>
      <c r="C8" s="5">
        <v>4596</v>
      </c>
      <c r="D8" s="28">
        <f>'５月'!C8</f>
        <v>4547</v>
      </c>
      <c r="E8" s="4">
        <f t="shared" si="0"/>
        <v>49</v>
      </c>
      <c r="F8" s="40"/>
      <c r="G8" s="38"/>
    </row>
    <row r="9" spans="1:7" ht="24" customHeight="1">
      <c r="A9" s="36" t="s">
        <v>6</v>
      </c>
      <c r="B9" s="30" t="s">
        <v>38</v>
      </c>
      <c r="C9" s="5">
        <v>160490</v>
      </c>
      <c r="D9" s="28">
        <f>'５月'!C9</f>
        <v>160547</v>
      </c>
      <c r="E9" s="4">
        <f t="shared" si="0"/>
        <v>-57</v>
      </c>
      <c r="F9" s="39">
        <f>C9+C10</f>
        <v>170694</v>
      </c>
      <c r="G9" s="37">
        <f>F9-D9-D10</f>
        <v>79</v>
      </c>
    </row>
    <row r="10" spans="1:7" ht="24" customHeight="1">
      <c r="A10" s="36"/>
      <c r="B10" s="30" t="s">
        <v>39</v>
      </c>
      <c r="C10" s="5">
        <v>10204</v>
      </c>
      <c r="D10" s="28">
        <f>'５月'!C10</f>
        <v>10068</v>
      </c>
      <c r="E10" s="4">
        <f t="shared" si="0"/>
        <v>136</v>
      </c>
      <c r="F10" s="40"/>
      <c r="G10" s="38"/>
    </row>
    <row r="11" spans="1:7" ht="24" customHeight="1">
      <c r="A11" s="36" t="s">
        <v>7</v>
      </c>
      <c r="B11" s="30" t="s">
        <v>38</v>
      </c>
      <c r="C11" s="5">
        <v>61591</v>
      </c>
      <c r="D11" s="28">
        <f>'５月'!C11</f>
        <v>61576</v>
      </c>
      <c r="E11" s="4">
        <f t="shared" si="0"/>
        <v>15</v>
      </c>
      <c r="F11" s="39">
        <f>C11+C12</f>
        <v>67014</v>
      </c>
      <c r="G11" s="37">
        <f>F11-D11-D12</f>
        <v>114</v>
      </c>
    </row>
    <row r="12" spans="1:7" ht="24" customHeight="1">
      <c r="A12" s="36"/>
      <c r="B12" s="30" t="s">
        <v>39</v>
      </c>
      <c r="C12" s="5">
        <v>5423</v>
      </c>
      <c r="D12" s="28">
        <f>'５月'!C12</f>
        <v>5324</v>
      </c>
      <c r="E12" s="4">
        <f t="shared" si="0"/>
        <v>99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43</v>
      </c>
      <c r="D17" s="32">
        <v>-81</v>
      </c>
      <c r="E17" s="32">
        <v>197</v>
      </c>
      <c r="F17" s="32">
        <v>-187</v>
      </c>
      <c r="G17" s="33">
        <f t="shared" ref="G17:G22" si="1">SUM(C17:F17)</f>
        <v>-28</v>
      </c>
    </row>
    <row r="18" spans="1:7" ht="21" customHeight="1">
      <c r="A18" s="36"/>
      <c r="B18" s="30" t="s">
        <v>39</v>
      </c>
      <c r="C18" s="31">
        <v>4</v>
      </c>
      <c r="D18" s="32">
        <v>-1</v>
      </c>
      <c r="E18" s="32">
        <v>250</v>
      </c>
      <c r="F18" s="32">
        <v>-166</v>
      </c>
      <c r="G18" s="33">
        <f t="shared" si="1"/>
        <v>87</v>
      </c>
    </row>
    <row r="19" spans="1:7" ht="21" customHeight="1">
      <c r="A19" s="36" t="s">
        <v>5</v>
      </c>
      <c r="B19" s="30" t="s">
        <v>38</v>
      </c>
      <c r="C19" s="31">
        <v>42</v>
      </c>
      <c r="D19" s="32">
        <v>-64</v>
      </c>
      <c r="E19" s="32">
        <v>140</v>
      </c>
      <c r="F19" s="32">
        <v>-147</v>
      </c>
      <c r="G19" s="33">
        <f t="shared" si="1"/>
        <v>-29</v>
      </c>
    </row>
    <row r="20" spans="1:7" ht="21" customHeight="1">
      <c r="A20" s="36"/>
      <c r="B20" s="30" t="s">
        <v>39</v>
      </c>
      <c r="C20" s="31">
        <v>3</v>
      </c>
      <c r="D20" s="32">
        <v>0</v>
      </c>
      <c r="E20" s="32">
        <v>168</v>
      </c>
      <c r="F20" s="32">
        <v>-122</v>
      </c>
      <c r="G20" s="33">
        <f t="shared" si="1"/>
        <v>49</v>
      </c>
    </row>
    <row r="21" spans="1:7" ht="21" customHeight="1">
      <c r="A21" s="36" t="s">
        <v>6</v>
      </c>
      <c r="B21" s="30" t="s">
        <v>38</v>
      </c>
      <c r="C21" s="31">
        <v>85</v>
      </c>
      <c r="D21" s="32">
        <v>-145</v>
      </c>
      <c r="E21" s="32">
        <v>337</v>
      </c>
      <c r="F21" s="32">
        <v>-334</v>
      </c>
      <c r="G21" s="33">
        <f t="shared" si="1"/>
        <v>-57</v>
      </c>
    </row>
    <row r="22" spans="1:7" ht="21" customHeight="1">
      <c r="A22" s="36"/>
      <c r="B22" s="30" t="s">
        <v>39</v>
      </c>
      <c r="C22" s="31">
        <v>7</v>
      </c>
      <c r="D22" s="32">
        <v>-1</v>
      </c>
      <c r="E22" s="32">
        <v>418</v>
      </c>
      <c r="F22" s="32">
        <v>-288</v>
      </c>
      <c r="G22" s="33">
        <f t="shared" si="1"/>
        <v>136</v>
      </c>
    </row>
  </sheetData>
  <mergeCells count="21">
    <mergeCell ref="G5:G6"/>
    <mergeCell ref="G7:G8"/>
    <mergeCell ref="G9:G10"/>
    <mergeCell ref="G11:G12"/>
    <mergeCell ref="G15:G16"/>
    <mergeCell ref="A17:A18"/>
    <mergeCell ref="F7:F8"/>
    <mergeCell ref="F9:F10"/>
    <mergeCell ref="A1:G1"/>
    <mergeCell ref="A11:A12"/>
    <mergeCell ref="A9:A10"/>
    <mergeCell ref="A7:A8"/>
    <mergeCell ref="A5:A6"/>
    <mergeCell ref="A19:A20"/>
    <mergeCell ref="A21:A22"/>
    <mergeCell ref="C15:D15"/>
    <mergeCell ref="E15:F15"/>
    <mergeCell ref="F11:F12"/>
    <mergeCell ref="A4:B4"/>
    <mergeCell ref="F5:F6"/>
    <mergeCell ref="A15:B1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2"/>
  <sheetViews>
    <sheetView view="pageBreakPreview" topLeftCell="A7" zoomScale="70" zoomScaleNormal="100" zoomScaleSheetLayoutView="70" workbookViewId="0">
      <selection activeCell="C15" sqref="C15:G16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30</v>
      </c>
      <c r="G2" s="1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80947</v>
      </c>
      <c r="D5" s="28">
        <f>'６月'!C5</f>
        <v>80961</v>
      </c>
      <c r="E5" s="4">
        <f t="shared" ref="E5:E12" si="0">C5-D5</f>
        <v>-14</v>
      </c>
      <c r="F5" s="39">
        <f>C5+C6</f>
        <v>86605</v>
      </c>
      <c r="G5" s="37">
        <f>F5-D5-D6</f>
        <v>36</v>
      </c>
    </row>
    <row r="6" spans="1:7" ht="24" customHeight="1">
      <c r="A6" s="36"/>
      <c r="B6" s="30" t="s">
        <v>39</v>
      </c>
      <c r="C6" s="5">
        <v>5658</v>
      </c>
      <c r="D6" s="28">
        <f>'６月'!C6</f>
        <v>5608</v>
      </c>
      <c r="E6" s="4">
        <f t="shared" si="0"/>
        <v>50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79545</v>
      </c>
      <c r="D7" s="28">
        <f>'６月'!C7</f>
        <v>79529</v>
      </c>
      <c r="E7" s="4">
        <f t="shared" si="0"/>
        <v>16</v>
      </c>
      <c r="F7" s="39">
        <f>C7+C8</f>
        <v>84134</v>
      </c>
      <c r="G7" s="37">
        <f>F7-D7-D8</f>
        <v>9</v>
      </c>
    </row>
    <row r="8" spans="1:7" ht="24" customHeight="1">
      <c r="A8" s="36"/>
      <c r="B8" s="30" t="s">
        <v>39</v>
      </c>
      <c r="C8" s="5">
        <v>4589</v>
      </c>
      <c r="D8" s="28">
        <f>'６月'!C8</f>
        <v>4596</v>
      </c>
      <c r="E8" s="4">
        <f t="shared" si="0"/>
        <v>-7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160492</v>
      </c>
      <c r="D9" s="28">
        <f>'６月'!C9</f>
        <v>160490</v>
      </c>
      <c r="E9" s="4">
        <f t="shared" si="0"/>
        <v>2</v>
      </c>
      <c r="F9" s="39">
        <f>C9+C10</f>
        <v>170739</v>
      </c>
      <c r="G9" s="37">
        <f>F9-D9-D10</f>
        <v>45</v>
      </c>
    </row>
    <row r="10" spans="1:7" ht="24" customHeight="1">
      <c r="A10" s="36"/>
      <c r="B10" s="30" t="s">
        <v>39</v>
      </c>
      <c r="C10" s="6">
        <v>10247</v>
      </c>
      <c r="D10" s="28">
        <f>'６月'!C10</f>
        <v>10204</v>
      </c>
      <c r="E10" s="4">
        <f t="shared" si="0"/>
        <v>43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61625</v>
      </c>
      <c r="D11" s="28">
        <f>'６月'!C11</f>
        <v>61591</v>
      </c>
      <c r="E11" s="4">
        <f t="shared" si="0"/>
        <v>34</v>
      </c>
      <c r="F11" s="39">
        <f>C11+C12</f>
        <v>67075</v>
      </c>
      <c r="G11" s="37">
        <f>F11-D11-D12</f>
        <v>61</v>
      </c>
    </row>
    <row r="12" spans="1:7" ht="24" customHeight="1">
      <c r="A12" s="36"/>
      <c r="B12" s="30" t="s">
        <v>39</v>
      </c>
      <c r="C12" s="6">
        <v>5450</v>
      </c>
      <c r="D12" s="28">
        <f>'６月'!C12</f>
        <v>5423</v>
      </c>
      <c r="E12" s="4">
        <f t="shared" si="0"/>
        <v>27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47</v>
      </c>
      <c r="D17" s="32">
        <v>-63</v>
      </c>
      <c r="E17" s="32">
        <v>175</v>
      </c>
      <c r="F17" s="32">
        <v>-173</v>
      </c>
      <c r="G17" s="33">
        <f t="shared" ref="G17:G22" si="1">SUM(C17:F17)</f>
        <v>-14</v>
      </c>
    </row>
    <row r="18" spans="1:7" ht="21" customHeight="1">
      <c r="A18" s="36"/>
      <c r="B18" s="30" t="s">
        <v>39</v>
      </c>
      <c r="C18" s="31">
        <v>3</v>
      </c>
      <c r="D18" s="32">
        <v>-1</v>
      </c>
      <c r="E18" s="32">
        <v>229</v>
      </c>
      <c r="F18" s="32">
        <v>-181</v>
      </c>
      <c r="G18" s="33">
        <f t="shared" si="1"/>
        <v>50</v>
      </c>
    </row>
    <row r="19" spans="1:7" ht="21" customHeight="1">
      <c r="A19" s="36" t="s">
        <v>5</v>
      </c>
      <c r="B19" s="30" t="s">
        <v>38</v>
      </c>
      <c r="C19" s="31">
        <v>41</v>
      </c>
      <c r="D19" s="32">
        <v>-68</v>
      </c>
      <c r="E19" s="32">
        <v>156</v>
      </c>
      <c r="F19" s="32">
        <v>-113</v>
      </c>
      <c r="G19" s="33">
        <f t="shared" si="1"/>
        <v>16</v>
      </c>
    </row>
    <row r="20" spans="1:7" ht="21" customHeight="1">
      <c r="A20" s="36"/>
      <c r="B20" s="30" t="s">
        <v>39</v>
      </c>
      <c r="C20" s="31">
        <v>1</v>
      </c>
      <c r="D20" s="32">
        <v>0</v>
      </c>
      <c r="E20" s="32">
        <v>153</v>
      </c>
      <c r="F20" s="32">
        <v>-161</v>
      </c>
      <c r="G20" s="33">
        <f t="shared" si="1"/>
        <v>-7</v>
      </c>
    </row>
    <row r="21" spans="1:7" ht="21" customHeight="1">
      <c r="A21" s="36" t="s">
        <v>6</v>
      </c>
      <c r="B21" s="30" t="s">
        <v>38</v>
      </c>
      <c r="C21" s="31">
        <v>88</v>
      </c>
      <c r="D21" s="32">
        <v>-131</v>
      </c>
      <c r="E21" s="32">
        <v>331</v>
      </c>
      <c r="F21" s="32">
        <v>-286</v>
      </c>
      <c r="G21" s="33">
        <f t="shared" si="1"/>
        <v>2</v>
      </c>
    </row>
    <row r="22" spans="1:7" ht="21" customHeight="1">
      <c r="A22" s="36"/>
      <c r="B22" s="30" t="s">
        <v>39</v>
      </c>
      <c r="C22" s="31">
        <v>4</v>
      </c>
      <c r="D22" s="32">
        <v>-1</v>
      </c>
      <c r="E22" s="32">
        <v>382</v>
      </c>
      <c r="F22" s="32">
        <v>-342</v>
      </c>
      <c r="G22" s="33">
        <f t="shared" si="1"/>
        <v>43</v>
      </c>
    </row>
  </sheetData>
  <mergeCells count="21">
    <mergeCell ref="G5:G6"/>
    <mergeCell ref="G7:G8"/>
    <mergeCell ref="G9:G10"/>
    <mergeCell ref="G11:G12"/>
    <mergeCell ref="G15:G16"/>
    <mergeCell ref="A17:A18"/>
    <mergeCell ref="F7:F8"/>
    <mergeCell ref="F9:F10"/>
    <mergeCell ref="A1:G1"/>
    <mergeCell ref="A11:A12"/>
    <mergeCell ref="A9:A10"/>
    <mergeCell ref="A7:A8"/>
    <mergeCell ref="A5:A6"/>
    <mergeCell ref="A19:A20"/>
    <mergeCell ref="A21:A22"/>
    <mergeCell ref="C15:D15"/>
    <mergeCell ref="E15:F15"/>
    <mergeCell ref="F11:F12"/>
    <mergeCell ref="A4:B4"/>
    <mergeCell ref="F5:F6"/>
    <mergeCell ref="A15:B16"/>
  </mergeCells>
  <phoneticPr fontId="3"/>
  <pageMargins left="0.59055118110236227" right="0.59055118110236227" top="0.98425196850393704" bottom="0.98425196850393704" header="0.51181102362204722" footer="0.51181102362204722"/>
  <pageSetup paperSize="9" scale="99" orientation="portrait" horizontalDpi="4294967293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2"/>
  <sheetViews>
    <sheetView view="pageBreakPreview" topLeftCell="A7" zoomScale="70" zoomScaleNormal="100" zoomScaleSheetLayoutView="70" workbookViewId="0">
      <selection activeCell="C15" sqref="C15:G16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31</v>
      </c>
      <c r="G2" s="29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80924</v>
      </c>
      <c r="D5" s="28">
        <f>'７月'!C5</f>
        <v>80947</v>
      </c>
      <c r="E5" s="4">
        <f>C5-D5</f>
        <v>-23</v>
      </c>
      <c r="F5" s="39">
        <f>C5+C6</f>
        <v>86599</v>
      </c>
      <c r="G5" s="37">
        <f>F5-D5-D6</f>
        <v>-6</v>
      </c>
    </row>
    <row r="6" spans="1:7" ht="24" customHeight="1">
      <c r="A6" s="36"/>
      <c r="B6" s="30" t="s">
        <v>39</v>
      </c>
      <c r="C6" s="5">
        <v>5675</v>
      </c>
      <c r="D6" s="28">
        <f>'７月'!C6</f>
        <v>5658</v>
      </c>
      <c r="E6" s="4">
        <f t="shared" ref="E6:E12" si="0">C6-D6</f>
        <v>17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79536</v>
      </c>
      <c r="D7" s="28">
        <f>'７月'!C7</f>
        <v>79545</v>
      </c>
      <c r="E7" s="4">
        <f t="shared" si="0"/>
        <v>-9</v>
      </c>
      <c r="F7" s="39">
        <f>C7+C8</f>
        <v>84147</v>
      </c>
      <c r="G7" s="37">
        <f>F7-D7-D8</f>
        <v>13</v>
      </c>
    </row>
    <row r="8" spans="1:7" ht="24" customHeight="1">
      <c r="A8" s="36"/>
      <c r="B8" s="30" t="s">
        <v>39</v>
      </c>
      <c r="C8" s="5">
        <v>4611</v>
      </c>
      <c r="D8" s="28">
        <f>'７月'!C8</f>
        <v>4589</v>
      </c>
      <c r="E8" s="4">
        <f t="shared" si="0"/>
        <v>22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160460</v>
      </c>
      <c r="D9" s="28">
        <f>'７月'!C9</f>
        <v>160492</v>
      </c>
      <c r="E9" s="4">
        <f t="shared" si="0"/>
        <v>-32</v>
      </c>
      <c r="F9" s="39">
        <f>C9+C10</f>
        <v>170746</v>
      </c>
      <c r="G9" s="37">
        <f>F9-D9-D10</f>
        <v>7</v>
      </c>
    </row>
    <row r="10" spans="1:7" ht="24" customHeight="1">
      <c r="A10" s="36"/>
      <c r="B10" s="30" t="s">
        <v>39</v>
      </c>
      <c r="C10" s="6">
        <v>10286</v>
      </c>
      <c r="D10" s="28">
        <f>'７月'!C10</f>
        <v>10247</v>
      </c>
      <c r="E10" s="4">
        <f t="shared" si="0"/>
        <v>39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61671</v>
      </c>
      <c r="D11" s="28">
        <f>'７月'!C11</f>
        <v>61625</v>
      </c>
      <c r="E11" s="4">
        <f t="shared" si="0"/>
        <v>46</v>
      </c>
      <c r="F11" s="39">
        <f>C11+C12</f>
        <v>67131</v>
      </c>
      <c r="G11" s="37">
        <f>F11-D11-D12</f>
        <v>56</v>
      </c>
    </row>
    <row r="12" spans="1:7" ht="24" customHeight="1">
      <c r="A12" s="36"/>
      <c r="B12" s="30" t="s">
        <v>39</v>
      </c>
      <c r="C12" s="6">
        <v>5460</v>
      </c>
      <c r="D12" s="28">
        <f>'７月'!C12</f>
        <v>5450</v>
      </c>
      <c r="E12" s="4">
        <f t="shared" si="0"/>
        <v>10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32</v>
      </c>
      <c r="D17" s="32">
        <v>-79</v>
      </c>
      <c r="E17" s="32">
        <v>183</v>
      </c>
      <c r="F17" s="32">
        <v>-159</v>
      </c>
      <c r="G17" s="33">
        <f t="shared" ref="G17:G22" si="1">SUM(C17:F17)</f>
        <v>-23</v>
      </c>
    </row>
    <row r="18" spans="1:7" ht="21" customHeight="1">
      <c r="A18" s="36"/>
      <c r="B18" s="30" t="s">
        <v>39</v>
      </c>
      <c r="C18" s="31">
        <v>4</v>
      </c>
      <c r="D18" s="32">
        <v>0</v>
      </c>
      <c r="E18" s="32">
        <v>153</v>
      </c>
      <c r="F18" s="32">
        <v>-140</v>
      </c>
      <c r="G18" s="33">
        <f t="shared" si="1"/>
        <v>17</v>
      </c>
    </row>
    <row r="19" spans="1:7" ht="21" customHeight="1">
      <c r="A19" s="36" t="s">
        <v>5</v>
      </c>
      <c r="B19" s="30" t="s">
        <v>38</v>
      </c>
      <c r="C19" s="31">
        <v>38</v>
      </c>
      <c r="D19" s="32">
        <v>-57</v>
      </c>
      <c r="E19" s="32">
        <v>148</v>
      </c>
      <c r="F19" s="32">
        <v>-138</v>
      </c>
      <c r="G19" s="33">
        <f t="shared" si="1"/>
        <v>-9</v>
      </c>
    </row>
    <row r="20" spans="1:7" ht="21" customHeight="1">
      <c r="A20" s="36"/>
      <c r="B20" s="30" t="s">
        <v>39</v>
      </c>
      <c r="C20" s="31">
        <v>4</v>
      </c>
      <c r="D20" s="32">
        <v>0</v>
      </c>
      <c r="E20" s="32">
        <v>84</v>
      </c>
      <c r="F20" s="32">
        <v>-66</v>
      </c>
      <c r="G20" s="33">
        <f t="shared" si="1"/>
        <v>22</v>
      </c>
    </row>
    <row r="21" spans="1:7" ht="21" customHeight="1">
      <c r="A21" s="36" t="s">
        <v>6</v>
      </c>
      <c r="B21" s="30" t="s">
        <v>38</v>
      </c>
      <c r="C21" s="31">
        <v>70</v>
      </c>
      <c r="D21" s="32">
        <v>-136</v>
      </c>
      <c r="E21" s="32">
        <v>331</v>
      </c>
      <c r="F21" s="32">
        <v>-297</v>
      </c>
      <c r="G21" s="33">
        <f t="shared" si="1"/>
        <v>-32</v>
      </c>
    </row>
    <row r="22" spans="1:7" ht="21" customHeight="1">
      <c r="A22" s="36"/>
      <c r="B22" s="30" t="s">
        <v>39</v>
      </c>
      <c r="C22" s="31">
        <v>8</v>
      </c>
      <c r="D22" s="32">
        <v>0</v>
      </c>
      <c r="E22" s="32">
        <v>237</v>
      </c>
      <c r="F22" s="32">
        <v>-206</v>
      </c>
      <c r="G22" s="33">
        <f t="shared" si="1"/>
        <v>39</v>
      </c>
    </row>
  </sheetData>
  <mergeCells count="21">
    <mergeCell ref="A1:G1"/>
    <mergeCell ref="A11:A12"/>
    <mergeCell ref="A9:A10"/>
    <mergeCell ref="A7:A8"/>
    <mergeCell ref="A5:A6"/>
    <mergeCell ref="F5:F6"/>
    <mergeCell ref="F7:F8"/>
    <mergeCell ref="G5:G6"/>
    <mergeCell ref="A4:B4"/>
    <mergeCell ref="G11:G12"/>
    <mergeCell ref="A15:B16"/>
    <mergeCell ref="F11:F12"/>
    <mergeCell ref="E15:F15"/>
    <mergeCell ref="G9:G10"/>
    <mergeCell ref="C15:D15"/>
    <mergeCell ref="G15:G16"/>
    <mergeCell ref="G7:G8"/>
    <mergeCell ref="F9:F10"/>
    <mergeCell ref="A17:A18"/>
    <mergeCell ref="A19:A20"/>
    <mergeCell ref="A21:A22"/>
  </mergeCells>
  <phoneticPr fontId="3"/>
  <pageMargins left="0.59055118110236227" right="0.59055118110236227" top="0.98425196850393704" bottom="0.98425196850393704" header="0.51181102362204722" footer="0.51181102362204722"/>
  <pageSetup paperSize="9" scale="99" orientation="portrait" horizontalDpi="4294967293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2"/>
  <sheetViews>
    <sheetView view="pageBreakPreview" zoomScale="70" zoomScaleNormal="100" zoomScaleSheetLayoutView="70" workbookViewId="0">
      <selection activeCell="C15" sqref="C15:G16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32</v>
      </c>
      <c r="G2" s="29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80888</v>
      </c>
      <c r="D5" s="28">
        <f>'８月'!C5</f>
        <v>80924</v>
      </c>
      <c r="E5" s="4">
        <f t="shared" ref="E5:E12" si="0">C5-D5</f>
        <v>-36</v>
      </c>
      <c r="F5" s="39">
        <f>C5+C6</f>
        <v>86604</v>
      </c>
      <c r="G5" s="37">
        <f>F5-D5-D6</f>
        <v>5</v>
      </c>
    </row>
    <row r="6" spans="1:7" ht="24" customHeight="1">
      <c r="A6" s="36"/>
      <c r="B6" s="30" t="s">
        <v>39</v>
      </c>
      <c r="C6" s="5">
        <v>5716</v>
      </c>
      <c r="D6" s="28">
        <f>'８月'!C6</f>
        <v>5675</v>
      </c>
      <c r="E6" s="4">
        <f t="shared" si="0"/>
        <v>41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79481</v>
      </c>
      <c r="D7" s="28">
        <f>'８月'!C7</f>
        <v>79536</v>
      </c>
      <c r="E7" s="4">
        <f t="shared" si="0"/>
        <v>-55</v>
      </c>
      <c r="F7" s="39">
        <f>C7+C8</f>
        <v>84122</v>
      </c>
      <c r="G7" s="37">
        <f>F7-D7-D8</f>
        <v>-25</v>
      </c>
    </row>
    <row r="8" spans="1:7" ht="24" customHeight="1">
      <c r="A8" s="36"/>
      <c r="B8" s="30" t="s">
        <v>39</v>
      </c>
      <c r="C8" s="5">
        <v>4641</v>
      </c>
      <c r="D8" s="28">
        <f>'８月'!C8</f>
        <v>4611</v>
      </c>
      <c r="E8" s="4">
        <f t="shared" si="0"/>
        <v>30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160369</v>
      </c>
      <c r="D9" s="28">
        <f>'８月'!C9</f>
        <v>160460</v>
      </c>
      <c r="E9" s="4">
        <f t="shared" si="0"/>
        <v>-91</v>
      </c>
      <c r="F9" s="39">
        <f>C9+C10</f>
        <v>170726</v>
      </c>
      <c r="G9" s="37">
        <f>F9-D9-D10</f>
        <v>-20</v>
      </c>
    </row>
    <row r="10" spans="1:7" ht="24" customHeight="1">
      <c r="A10" s="36"/>
      <c r="B10" s="30" t="s">
        <v>39</v>
      </c>
      <c r="C10" s="6">
        <v>10357</v>
      </c>
      <c r="D10" s="28">
        <f>'８月'!C10</f>
        <v>10286</v>
      </c>
      <c r="E10" s="4">
        <f t="shared" si="0"/>
        <v>71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61705</v>
      </c>
      <c r="D11" s="28">
        <f>'８月'!C11</f>
        <v>61671</v>
      </c>
      <c r="E11" s="4">
        <f t="shared" si="0"/>
        <v>34</v>
      </c>
      <c r="F11" s="39">
        <f>C11+C12</f>
        <v>67172</v>
      </c>
      <c r="G11" s="37">
        <f>F11-D11-D12</f>
        <v>41</v>
      </c>
    </row>
    <row r="12" spans="1:7" ht="24" customHeight="1">
      <c r="A12" s="36"/>
      <c r="B12" s="30" t="s">
        <v>39</v>
      </c>
      <c r="C12" s="6">
        <v>5467</v>
      </c>
      <c r="D12" s="28">
        <f>'８月'!C12</f>
        <v>5460</v>
      </c>
      <c r="E12" s="4">
        <f t="shared" si="0"/>
        <v>7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55</v>
      </c>
      <c r="D17" s="32">
        <v>-94</v>
      </c>
      <c r="E17" s="32">
        <v>180</v>
      </c>
      <c r="F17" s="32">
        <v>-177</v>
      </c>
      <c r="G17" s="33">
        <f t="shared" ref="G17:G22" si="1">SUM(C17:F17)</f>
        <v>-36</v>
      </c>
    </row>
    <row r="18" spans="1:7" ht="21" customHeight="1">
      <c r="A18" s="36"/>
      <c r="B18" s="30" t="s">
        <v>39</v>
      </c>
      <c r="C18" s="31">
        <v>6</v>
      </c>
      <c r="D18" s="32">
        <v>0</v>
      </c>
      <c r="E18" s="32">
        <v>160</v>
      </c>
      <c r="F18" s="32">
        <v>-125</v>
      </c>
      <c r="G18" s="33">
        <f t="shared" si="1"/>
        <v>41</v>
      </c>
    </row>
    <row r="19" spans="1:7" ht="21" customHeight="1">
      <c r="A19" s="36" t="s">
        <v>5</v>
      </c>
      <c r="B19" s="30" t="s">
        <v>38</v>
      </c>
      <c r="C19" s="31">
        <v>36</v>
      </c>
      <c r="D19" s="32">
        <v>-83</v>
      </c>
      <c r="E19" s="32">
        <v>135</v>
      </c>
      <c r="F19" s="32">
        <v>-143</v>
      </c>
      <c r="G19" s="33">
        <f t="shared" si="1"/>
        <v>-55</v>
      </c>
    </row>
    <row r="20" spans="1:7" ht="21" customHeight="1">
      <c r="A20" s="36"/>
      <c r="B20" s="30" t="s">
        <v>39</v>
      </c>
      <c r="C20" s="31">
        <v>4</v>
      </c>
      <c r="D20" s="32">
        <v>-1</v>
      </c>
      <c r="E20" s="32">
        <v>83</v>
      </c>
      <c r="F20" s="32">
        <v>-56</v>
      </c>
      <c r="G20" s="33">
        <f t="shared" si="1"/>
        <v>30</v>
      </c>
    </row>
    <row r="21" spans="1:7" ht="21" customHeight="1">
      <c r="A21" s="36" t="s">
        <v>6</v>
      </c>
      <c r="B21" s="30" t="s">
        <v>38</v>
      </c>
      <c r="C21" s="31">
        <v>91</v>
      </c>
      <c r="D21" s="32">
        <v>-177</v>
      </c>
      <c r="E21" s="32">
        <v>315</v>
      </c>
      <c r="F21" s="32">
        <v>-320</v>
      </c>
      <c r="G21" s="33">
        <f t="shared" si="1"/>
        <v>-91</v>
      </c>
    </row>
    <row r="22" spans="1:7" ht="21" customHeight="1">
      <c r="A22" s="36"/>
      <c r="B22" s="30" t="s">
        <v>39</v>
      </c>
      <c r="C22" s="31">
        <v>10</v>
      </c>
      <c r="D22" s="32">
        <v>-1</v>
      </c>
      <c r="E22" s="32">
        <v>243</v>
      </c>
      <c r="F22" s="32">
        <v>-181</v>
      </c>
      <c r="G22" s="33">
        <f t="shared" si="1"/>
        <v>71</v>
      </c>
    </row>
  </sheetData>
  <mergeCells count="21">
    <mergeCell ref="G5:G6"/>
    <mergeCell ref="G7:G8"/>
    <mergeCell ref="G9:G10"/>
    <mergeCell ref="G11:G12"/>
    <mergeCell ref="G15:G16"/>
    <mergeCell ref="A17:A18"/>
    <mergeCell ref="F7:F8"/>
    <mergeCell ref="F9:F10"/>
    <mergeCell ref="A1:G1"/>
    <mergeCell ref="A11:A12"/>
    <mergeCell ref="A9:A10"/>
    <mergeCell ref="A7:A8"/>
    <mergeCell ref="A5:A6"/>
    <mergeCell ref="A19:A20"/>
    <mergeCell ref="A21:A22"/>
    <mergeCell ref="C15:D15"/>
    <mergeCell ref="E15:F15"/>
    <mergeCell ref="F11:F12"/>
    <mergeCell ref="A4:B4"/>
    <mergeCell ref="F5:F6"/>
    <mergeCell ref="A15:B16"/>
  </mergeCells>
  <phoneticPr fontId="3"/>
  <pageMargins left="0.59055118110236227" right="0.59055118110236227" top="0.98425196850393704" bottom="0.98425196850393704" header="0.51181102362204722" footer="0.51181102362204722"/>
  <pageSetup paperSize="9" scale="99" orientation="portrait" horizontalDpi="4294967293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2"/>
  <sheetViews>
    <sheetView view="pageBreakPreview" topLeftCell="A9" zoomScale="70" zoomScaleNormal="100" zoomScaleSheetLayoutView="70" workbookViewId="0">
      <selection activeCell="A17" sqref="A17:A22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33</v>
      </c>
      <c r="G2" s="1" t="s">
        <v>2</v>
      </c>
    </row>
    <row r="3" spans="1:7" ht="12" customHeight="1"/>
    <row r="4" spans="1:7" ht="24" customHeight="1">
      <c r="A4" s="41"/>
      <c r="B4" s="42"/>
      <c r="C4" s="34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80843</v>
      </c>
      <c r="D5" s="28">
        <f>'９月'!C5</f>
        <v>80888</v>
      </c>
      <c r="E5" s="4">
        <f t="shared" ref="E5:E12" si="0">C5-D5</f>
        <v>-45</v>
      </c>
      <c r="F5" s="39">
        <f>C5+C6</f>
        <v>86568</v>
      </c>
      <c r="G5" s="37">
        <f>F5-D5-D6</f>
        <v>-36</v>
      </c>
    </row>
    <row r="6" spans="1:7" ht="24" customHeight="1">
      <c r="A6" s="36"/>
      <c r="B6" s="30" t="s">
        <v>39</v>
      </c>
      <c r="C6" s="5">
        <v>5725</v>
      </c>
      <c r="D6" s="28">
        <f>'９月'!C6</f>
        <v>5716</v>
      </c>
      <c r="E6" s="4">
        <f t="shared" si="0"/>
        <v>9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79460</v>
      </c>
      <c r="D7" s="28">
        <f>'９月'!C7</f>
        <v>79481</v>
      </c>
      <c r="E7" s="4">
        <f t="shared" si="0"/>
        <v>-21</v>
      </c>
      <c r="F7" s="39">
        <f>C7+C8</f>
        <v>84132</v>
      </c>
      <c r="G7" s="37">
        <f>F7-D7-D8</f>
        <v>10</v>
      </c>
    </row>
    <row r="8" spans="1:7" ht="24" customHeight="1">
      <c r="A8" s="36"/>
      <c r="B8" s="30" t="s">
        <v>39</v>
      </c>
      <c r="C8" s="5">
        <v>4672</v>
      </c>
      <c r="D8" s="28">
        <f>'９月'!C8</f>
        <v>4641</v>
      </c>
      <c r="E8" s="4">
        <f t="shared" si="0"/>
        <v>31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160303</v>
      </c>
      <c r="D9" s="28">
        <f>'９月'!C9</f>
        <v>160369</v>
      </c>
      <c r="E9" s="4">
        <f t="shared" si="0"/>
        <v>-66</v>
      </c>
      <c r="F9" s="39">
        <f>C9+C10</f>
        <v>170700</v>
      </c>
      <c r="G9" s="37">
        <f>F9-D9-D10</f>
        <v>-26</v>
      </c>
    </row>
    <row r="10" spans="1:7" ht="24" customHeight="1">
      <c r="A10" s="36"/>
      <c r="B10" s="30" t="s">
        <v>39</v>
      </c>
      <c r="C10" s="6">
        <v>10397</v>
      </c>
      <c r="D10" s="28">
        <f>'９月'!C10</f>
        <v>10357</v>
      </c>
      <c r="E10" s="4">
        <f t="shared" si="0"/>
        <v>40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61732</v>
      </c>
      <c r="D11" s="28">
        <f>'９月'!C11</f>
        <v>61705</v>
      </c>
      <c r="E11" s="4">
        <f t="shared" si="0"/>
        <v>27</v>
      </c>
      <c r="F11" s="39">
        <f>C11+C12</f>
        <v>67190</v>
      </c>
      <c r="G11" s="37">
        <f>F11-D11-D12</f>
        <v>18</v>
      </c>
    </row>
    <row r="12" spans="1:7" ht="24" customHeight="1">
      <c r="A12" s="36"/>
      <c r="B12" s="30" t="s">
        <v>39</v>
      </c>
      <c r="C12" s="6">
        <v>5458</v>
      </c>
      <c r="D12" s="28">
        <f>'９月'!C12</f>
        <v>5467</v>
      </c>
      <c r="E12" s="4">
        <f t="shared" si="0"/>
        <v>-9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50</v>
      </c>
      <c r="D17" s="32">
        <v>-88</v>
      </c>
      <c r="E17" s="32">
        <v>159</v>
      </c>
      <c r="F17" s="32">
        <v>-166</v>
      </c>
      <c r="G17" s="33">
        <f t="shared" ref="G17:G22" si="1">SUM(C17:F17)</f>
        <v>-45</v>
      </c>
    </row>
    <row r="18" spans="1:7" ht="21" customHeight="1">
      <c r="A18" s="36"/>
      <c r="B18" s="30" t="s">
        <v>39</v>
      </c>
      <c r="C18" s="31">
        <v>6</v>
      </c>
      <c r="D18" s="32">
        <v>-1</v>
      </c>
      <c r="E18" s="32">
        <v>128</v>
      </c>
      <c r="F18" s="32">
        <v>-124</v>
      </c>
      <c r="G18" s="33">
        <f t="shared" si="1"/>
        <v>9</v>
      </c>
    </row>
    <row r="19" spans="1:7" ht="21" customHeight="1">
      <c r="A19" s="36" t="s">
        <v>5</v>
      </c>
      <c r="B19" s="30" t="s">
        <v>38</v>
      </c>
      <c r="C19" s="31">
        <v>45</v>
      </c>
      <c r="D19" s="32">
        <v>-71</v>
      </c>
      <c r="E19" s="32">
        <v>109</v>
      </c>
      <c r="F19" s="32">
        <v>-104</v>
      </c>
      <c r="G19" s="33">
        <f t="shared" si="1"/>
        <v>-21</v>
      </c>
    </row>
    <row r="20" spans="1:7" ht="21" customHeight="1">
      <c r="A20" s="36"/>
      <c r="B20" s="30" t="s">
        <v>39</v>
      </c>
      <c r="C20" s="31">
        <v>4</v>
      </c>
      <c r="D20" s="32">
        <v>0</v>
      </c>
      <c r="E20" s="32">
        <v>85</v>
      </c>
      <c r="F20" s="32">
        <v>-58</v>
      </c>
      <c r="G20" s="33">
        <f t="shared" si="1"/>
        <v>31</v>
      </c>
    </row>
    <row r="21" spans="1:7" ht="21" customHeight="1">
      <c r="A21" s="36" t="s">
        <v>6</v>
      </c>
      <c r="B21" s="30" t="s">
        <v>38</v>
      </c>
      <c r="C21" s="31">
        <v>95</v>
      </c>
      <c r="D21" s="32">
        <v>-159</v>
      </c>
      <c r="E21" s="32">
        <v>268</v>
      </c>
      <c r="F21" s="32">
        <v>-270</v>
      </c>
      <c r="G21" s="33">
        <f t="shared" si="1"/>
        <v>-66</v>
      </c>
    </row>
    <row r="22" spans="1:7" ht="21" customHeight="1">
      <c r="A22" s="36"/>
      <c r="B22" s="30" t="s">
        <v>39</v>
      </c>
      <c r="C22" s="31">
        <v>10</v>
      </c>
      <c r="D22" s="32">
        <v>-1</v>
      </c>
      <c r="E22" s="32">
        <v>213</v>
      </c>
      <c r="F22" s="32">
        <v>-182</v>
      </c>
      <c r="G22" s="33">
        <f t="shared" si="1"/>
        <v>40</v>
      </c>
    </row>
  </sheetData>
  <mergeCells count="21">
    <mergeCell ref="A1:G1"/>
    <mergeCell ref="A11:A12"/>
    <mergeCell ref="A9:A10"/>
    <mergeCell ref="A7:A8"/>
    <mergeCell ref="A5:A6"/>
    <mergeCell ref="F5:F6"/>
    <mergeCell ref="F7:F8"/>
    <mergeCell ref="G5:G6"/>
    <mergeCell ref="A4:B4"/>
    <mergeCell ref="G11:G12"/>
    <mergeCell ref="A15:B16"/>
    <mergeCell ref="F11:F12"/>
    <mergeCell ref="E15:F15"/>
    <mergeCell ref="G9:G10"/>
    <mergeCell ref="C15:D15"/>
    <mergeCell ref="G15:G16"/>
    <mergeCell ref="G7:G8"/>
    <mergeCell ref="F9:F10"/>
    <mergeCell ref="A17:A18"/>
    <mergeCell ref="A19:A20"/>
    <mergeCell ref="A21:A22"/>
  </mergeCells>
  <phoneticPr fontId="3"/>
  <pageMargins left="0.59055118110236227" right="0.59055118110236227" top="0.98425196850393704" bottom="0.98425196850393704" header="0.51181102362204722" footer="0.51181102362204722"/>
  <pageSetup paperSize="9" scale="9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2"/>
  <sheetViews>
    <sheetView view="pageBreakPreview" topLeftCell="A8" zoomScale="70" zoomScaleNormal="100" zoomScaleSheetLayoutView="70" workbookViewId="0">
      <selection activeCell="C15" sqref="C15:G16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34</v>
      </c>
      <c r="G2" s="1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80790</v>
      </c>
      <c r="D5" s="28">
        <v>80843</v>
      </c>
      <c r="E5" s="4">
        <f t="shared" ref="E5:E12" si="0">C5-D5</f>
        <v>-53</v>
      </c>
      <c r="F5" s="39">
        <f>C5+C6</f>
        <v>86488</v>
      </c>
      <c r="G5" s="37">
        <f>F5-D5-D6</f>
        <v>-80</v>
      </c>
    </row>
    <row r="6" spans="1:7" ht="24" customHeight="1">
      <c r="A6" s="36"/>
      <c r="B6" s="30" t="s">
        <v>39</v>
      </c>
      <c r="C6" s="5">
        <v>5698</v>
      </c>
      <c r="D6" s="28">
        <v>5725</v>
      </c>
      <c r="E6" s="4">
        <f t="shared" si="0"/>
        <v>-27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79442</v>
      </c>
      <c r="D7" s="28">
        <v>79460</v>
      </c>
      <c r="E7" s="4">
        <f t="shared" si="0"/>
        <v>-18</v>
      </c>
      <c r="F7" s="39">
        <f>C7+C8</f>
        <v>84111</v>
      </c>
      <c r="G7" s="37">
        <f>F7-D7-D8</f>
        <v>-21</v>
      </c>
    </row>
    <row r="8" spans="1:7" ht="24" customHeight="1">
      <c r="A8" s="36"/>
      <c r="B8" s="30" t="s">
        <v>39</v>
      </c>
      <c r="C8" s="5">
        <v>4669</v>
      </c>
      <c r="D8" s="28">
        <v>4672</v>
      </c>
      <c r="E8" s="4">
        <f t="shared" si="0"/>
        <v>-3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160232</v>
      </c>
      <c r="D9" s="28">
        <v>160303</v>
      </c>
      <c r="E9" s="4">
        <f t="shared" si="0"/>
        <v>-71</v>
      </c>
      <c r="F9" s="39">
        <f>C9+C10</f>
        <v>170599</v>
      </c>
      <c r="G9" s="37">
        <f>F9-D9-D10</f>
        <v>-101</v>
      </c>
    </row>
    <row r="10" spans="1:7" ht="24" customHeight="1">
      <c r="A10" s="36"/>
      <c r="B10" s="30" t="s">
        <v>39</v>
      </c>
      <c r="C10" s="6">
        <v>10367</v>
      </c>
      <c r="D10" s="28">
        <v>10397</v>
      </c>
      <c r="E10" s="4">
        <f t="shared" si="0"/>
        <v>-30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61757</v>
      </c>
      <c r="D11" s="28">
        <v>61732</v>
      </c>
      <c r="E11" s="4">
        <f t="shared" si="0"/>
        <v>25</v>
      </c>
      <c r="F11" s="39">
        <f>C11+C12</f>
        <v>67167</v>
      </c>
      <c r="G11" s="37">
        <f>F11-D11-D12</f>
        <v>-23</v>
      </c>
    </row>
    <row r="12" spans="1:7" ht="24" customHeight="1">
      <c r="A12" s="36"/>
      <c r="B12" s="30" t="s">
        <v>39</v>
      </c>
      <c r="C12" s="6">
        <v>5410</v>
      </c>
      <c r="D12" s="28">
        <v>5458</v>
      </c>
      <c r="E12" s="4">
        <f t="shared" si="0"/>
        <v>-48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45</v>
      </c>
      <c r="D17" s="32">
        <v>-82</v>
      </c>
      <c r="E17" s="32">
        <v>162</v>
      </c>
      <c r="F17" s="32">
        <v>-178</v>
      </c>
      <c r="G17" s="33">
        <f t="shared" ref="G17:G22" si="1">SUM(C17:F17)</f>
        <v>-53</v>
      </c>
    </row>
    <row r="18" spans="1:7" ht="21" customHeight="1">
      <c r="A18" s="36"/>
      <c r="B18" s="30" t="s">
        <v>39</v>
      </c>
      <c r="C18" s="31">
        <v>7</v>
      </c>
      <c r="D18" s="32">
        <v>-2</v>
      </c>
      <c r="E18" s="32">
        <v>137</v>
      </c>
      <c r="F18" s="32">
        <v>-169</v>
      </c>
      <c r="G18" s="33">
        <f>SUM(C18:F18)</f>
        <v>-27</v>
      </c>
    </row>
    <row r="19" spans="1:7" ht="21" customHeight="1">
      <c r="A19" s="36" t="s">
        <v>5</v>
      </c>
      <c r="B19" s="30" t="s">
        <v>38</v>
      </c>
      <c r="C19" s="31">
        <v>52</v>
      </c>
      <c r="D19" s="32">
        <v>-87</v>
      </c>
      <c r="E19" s="32">
        <v>132</v>
      </c>
      <c r="F19" s="32">
        <v>-115</v>
      </c>
      <c r="G19" s="33">
        <f>SUM(C19:F19)</f>
        <v>-18</v>
      </c>
    </row>
    <row r="20" spans="1:7" ht="21" customHeight="1">
      <c r="A20" s="36"/>
      <c r="B20" s="30" t="s">
        <v>39</v>
      </c>
      <c r="C20" s="31">
        <v>8</v>
      </c>
      <c r="D20" s="32">
        <v>0</v>
      </c>
      <c r="E20" s="32">
        <v>82</v>
      </c>
      <c r="F20" s="32">
        <v>-93</v>
      </c>
      <c r="G20" s="33">
        <f t="shared" si="1"/>
        <v>-3</v>
      </c>
    </row>
    <row r="21" spans="1:7" ht="21" customHeight="1">
      <c r="A21" s="36" t="s">
        <v>6</v>
      </c>
      <c r="B21" s="30" t="s">
        <v>38</v>
      </c>
      <c r="C21" s="31">
        <v>97</v>
      </c>
      <c r="D21" s="32">
        <v>-169</v>
      </c>
      <c r="E21" s="32">
        <v>294</v>
      </c>
      <c r="F21" s="32">
        <v>-293</v>
      </c>
      <c r="G21" s="33">
        <f t="shared" si="1"/>
        <v>-71</v>
      </c>
    </row>
    <row r="22" spans="1:7" ht="21" customHeight="1">
      <c r="A22" s="36"/>
      <c r="B22" s="30" t="s">
        <v>39</v>
      </c>
      <c r="C22" s="31">
        <v>15</v>
      </c>
      <c r="D22" s="32">
        <v>-2</v>
      </c>
      <c r="E22" s="32">
        <v>219</v>
      </c>
      <c r="F22" s="32">
        <v>-262</v>
      </c>
      <c r="G22" s="33">
        <f t="shared" si="1"/>
        <v>-30</v>
      </c>
    </row>
  </sheetData>
  <mergeCells count="21">
    <mergeCell ref="G5:G6"/>
    <mergeCell ref="G7:G8"/>
    <mergeCell ref="G9:G10"/>
    <mergeCell ref="G11:G12"/>
    <mergeCell ref="G15:G16"/>
    <mergeCell ref="A17:A18"/>
    <mergeCell ref="F7:F8"/>
    <mergeCell ref="F9:F10"/>
    <mergeCell ref="A1:G1"/>
    <mergeCell ref="A11:A12"/>
    <mergeCell ref="A9:A10"/>
    <mergeCell ref="A7:A8"/>
    <mergeCell ref="A5:A6"/>
    <mergeCell ref="A19:A20"/>
    <mergeCell ref="A21:A22"/>
    <mergeCell ref="C15:D15"/>
    <mergeCell ref="E15:F15"/>
    <mergeCell ref="F11:F12"/>
    <mergeCell ref="A4:B4"/>
    <mergeCell ref="F5:F6"/>
    <mergeCell ref="A15:B16"/>
  </mergeCells>
  <phoneticPr fontId="3"/>
  <pageMargins left="0.59055118110236227" right="0.59055118110236227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2"/>
  <sheetViews>
    <sheetView view="pageBreakPreview" topLeftCell="A8" zoomScale="70" zoomScaleNormal="100" zoomScaleSheetLayoutView="70" workbookViewId="0">
      <selection activeCell="A17" sqref="A17:A22"/>
    </sheetView>
  </sheetViews>
  <sheetFormatPr defaultRowHeight="14.2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" style="1"/>
  </cols>
  <sheetData>
    <row r="1" spans="1:7" ht="21" customHeight="1">
      <c r="A1" s="47" t="s">
        <v>13</v>
      </c>
      <c r="B1" s="47"/>
      <c r="C1" s="47"/>
      <c r="D1" s="47"/>
      <c r="E1" s="47"/>
      <c r="F1" s="47"/>
      <c r="G1" s="47"/>
    </row>
    <row r="2" spans="1:7" ht="21" customHeight="1">
      <c r="A2" s="1" t="s">
        <v>35</v>
      </c>
      <c r="G2" s="1" t="s">
        <v>2</v>
      </c>
    </row>
    <row r="3" spans="1:7" ht="12" customHeight="1"/>
    <row r="4" spans="1:7" ht="24" customHeight="1">
      <c r="A4" s="41"/>
      <c r="B4" s="42"/>
      <c r="C4" s="3" t="s">
        <v>26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38</v>
      </c>
      <c r="C5" s="5">
        <v>80699</v>
      </c>
      <c r="D5" s="28">
        <f>'１１月'!C5</f>
        <v>80790</v>
      </c>
      <c r="E5" s="4">
        <f t="shared" ref="E5:E12" si="0">C5-D5</f>
        <v>-91</v>
      </c>
      <c r="F5" s="39">
        <f>C5+C6</f>
        <v>86391</v>
      </c>
      <c r="G5" s="37">
        <f>F5-D5-D6</f>
        <v>-97</v>
      </c>
    </row>
    <row r="6" spans="1:7" ht="24" customHeight="1">
      <c r="A6" s="36"/>
      <c r="B6" s="30" t="s">
        <v>39</v>
      </c>
      <c r="C6" s="5">
        <v>5692</v>
      </c>
      <c r="D6" s="28">
        <f>'１１月'!C6</f>
        <v>5698</v>
      </c>
      <c r="E6" s="4">
        <f t="shared" si="0"/>
        <v>-6</v>
      </c>
      <c r="F6" s="40"/>
      <c r="G6" s="38"/>
    </row>
    <row r="7" spans="1:7" ht="24" customHeight="1">
      <c r="A7" s="36" t="s">
        <v>5</v>
      </c>
      <c r="B7" s="30" t="s">
        <v>38</v>
      </c>
      <c r="C7" s="5">
        <v>79408</v>
      </c>
      <c r="D7" s="28">
        <f>'１１月'!C7</f>
        <v>79442</v>
      </c>
      <c r="E7" s="4">
        <f t="shared" si="0"/>
        <v>-34</v>
      </c>
      <c r="F7" s="39">
        <f>C7+C8</f>
        <v>84073</v>
      </c>
      <c r="G7" s="37">
        <f>F7-D7-D8</f>
        <v>-38</v>
      </c>
    </row>
    <row r="8" spans="1:7" ht="24" customHeight="1">
      <c r="A8" s="36"/>
      <c r="B8" s="30" t="s">
        <v>39</v>
      </c>
      <c r="C8" s="5">
        <v>4665</v>
      </c>
      <c r="D8" s="28">
        <f>'１１月'!C8</f>
        <v>4669</v>
      </c>
      <c r="E8" s="4">
        <f t="shared" si="0"/>
        <v>-4</v>
      </c>
      <c r="F8" s="40"/>
      <c r="G8" s="38"/>
    </row>
    <row r="9" spans="1:7" ht="24" customHeight="1">
      <c r="A9" s="36" t="s">
        <v>6</v>
      </c>
      <c r="B9" s="30" t="s">
        <v>38</v>
      </c>
      <c r="C9" s="6">
        <v>160107</v>
      </c>
      <c r="D9" s="28">
        <f>'１１月'!C9</f>
        <v>160232</v>
      </c>
      <c r="E9" s="4">
        <f t="shared" si="0"/>
        <v>-125</v>
      </c>
      <c r="F9" s="39">
        <f>C9+C10</f>
        <v>170464</v>
      </c>
      <c r="G9" s="37">
        <f>F9-D9-D10</f>
        <v>-135</v>
      </c>
    </row>
    <row r="10" spans="1:7" ht="24" customHeight="1">
      <c r="A10" s="36"/>
      <c r="B10" s="30" t="s">
        <v>39</v>
      </c>
      <c r="C10" s="6">
        <v>10357</v>
      </c>
      <c r="D10" s="28">
        <f>'１１月'!C10</f>
        <v>10367</v>
      </c>
      <c r="E10" s="4">
        <f t="shared" si="0"/>
        <v>-10</v>
      </c>
      <c r="F10" s="40"/>
      <c r="G10" s="38"/>
    </row>
    <row r="11" spans="1:7" ht="24" customHeight="1">
      <c r="A11" s="36" t="s">
        <v>7</v>
      </c>
      <c r="B11" s="30" t="s">
        <v>38</v>
      </c>
      <c r="C11" s="6">
        <v>61768</v>
      </c>
      <c r="D11" s="28">
        <f>'１１月'!C11</f>
        <v>61757</v>
      </c>
      <c r="E11" s="4">
        <f t="shared" si="0"/>
        <v>11</v>
      </c>
      <c r="F11" s="39">
        <f>C11+C12</f>
        <v>67154</v>
      </c>
      <c r="G11" s="37">
        <f>F11-D11-D12</f>
        <v>-13</v>
      </c>
    </row>
    <row r="12" spans="1:7" ht="24" customHeight="1">
      <c r="A12" s="36"/>
      <c r="B12" s="30" t="s">
        <v>39</v>
      </c>
      <c r="C12" s="6">
        <v>5386</v>
      </c>
      <c r="D12" s="28">
        <f>'１１月'!C12</f>
        <v>5410</v>
      </c>
      <c r="E12" s="4">
        <f t="shared" si="0"/>
        <v>-24</v>
      </c>
      <c r="F12" s="40"/>
      <c r="G12" s="38"/>
    </row>
    <row r="13" spans="1:7" ht="21" customHeight="1"/>
    <row r="14" spans="1:7" ht="21" customHeight="1">
      <c r="A14" s="1" t="s">
        <v>19</v>
      </c>
    </row>
    <row r="15" spans="1:7" ht="21" customHeight="1">
      <c r="A15" s="43"/>
      <c r="B15" s="44"/>
      <c r="C15" s="36" t="s">
        <v>20</v>
      </c>
      <c r="D15" s="36"/>
      <c r="E15" s="36" t="s">
        <v>21</v>
      </c>
      <c r="F15" s="36"/>
      <c r="G15" s="36" t="s">
        <v>0</v>
      </c>
    </row>
    <row r="16" spans="1:7" ht="21" customHeight="1">
      <c r="A16" s="45"/>
      <c r="B16" s="46"/>
      <c r="C16" s="30" t="s">
        <v>22</v>
      </c>
      <c r="D16" s="30" t="s">
        <v>23</v>
      </c>
      <c r="E16" s="30" t="s">
        <v>24</v>
      </c>
      <c r="F16" s="30" t="s">
        <v>25</v>
      </c>
      <c r="G16" s="36"/>
    </row>
    <row r="17" spans="1:7" ht="21" customHeight="1">
      <c r="A17" s="36" t="s">
        <v>4</v>
      </c>
      <c r="B17" s="30" t="s">
        <v>38</v>
      </c>
      <c r="C17" s="31">
        <v>30</v>
      </c>
      <c r="D17" s="32">
        <v>-97</v>
      </c>
      <c r="E17" s="32">
        <v>113</v>
      </c>
      <c r="F17" s="32">
        <v>-137</v>
      </c>
      <c r="G17" s="33">
        <f t="shared" ref="G17:G22" si="1">SUM(C17:F17)</f>
        <v>-91</v>
      </c>
    </row>
    <row r="18" spans="1:7" ht="21" customHeight="1">
      <c r="A18" s="36"/>
      <c r="B18" s="30" t="s">
        <v>39</v>
      </c>
      <c r="C18" s="31">
        <v>4</v>
      </c>
      <c r="D18" s="32">
        <v>-1</v>
      </c>
      <c r="E18" s="32">
        <v>138</v>
      </c>
      <c r="F18" s="32">
        <v>-147</v>
      </c>
      <c r="G18" s="33">
        <f t="shared" si="1"/>
        <v>-6</v>
      </c>
    </row>
    <row r="19" spans="1:7" ht="21" customHeight="1">
      <c r="A19" s="36" t="s">
        <v>5</v>
      </c>
      <c r="B19" s="30" t="s">
        <v>38</v>
      </c>
      <c r="C19" s="31">
        <v>38</v>
      </c>
      <c r="D19" s="32">
        <v>-76</v>
      </c>
      <c r="E19" s="32">
        <v>112</v>
      </c>
      <c r="F19" s="32">
        <v>-108</v>
      </c>
      <c r="G19" s="33">
        <f t="shared" si="1"/>
        <v>-34</v>
      </c>
    </row>
    <row r="20" spans="1:7" ht="21" customHeight="1">
      <c r="A20" s="36"/>
      <c r="B20" s="30" t="s">
        <v>39</v>
      </c>
      <c r="C20" s="31">
        <v>1</v>
      </c>
      <c r="D20" s="32">
        <v>-1</v>
      </c>
      <c r="E20" s="32">
        <v>78</v>
      </c>
      <c r="F20" s="32">
        <v>-82</v>
      </c>
      <c r="G20" s="33">
        <f t="shared" si="1"/>
        <v>-4</v>
      </c>
    </row>
    <row r="21" spans="1:7" ht="21" customHeight="1">
      <c r="A21" s="36" t="s">
        <v>6</v>
      </c>
      <c r="B21" s="30" t="s">
        <v>38</v>
      </c>
      <c r="C21" s="31">
        <v>68</v>
      </c>
      <c r="D21" s="32">
        <v>-173</v>
      </c>
      <c r="E21" s="32">
        <v>225</v>
      </c>
      <c r="F21" s="32">
        <v>-245</v>
      </c>
      <c r="G21" s="33">
        <f t="shared" si="1"/>
        <v>-125</v>
      </c>
    </row>
    <row r="22" spans="1:7" ht="21" customHeight="1">
      <c r="A22" s="36"/>
      <c r="B22" s="30" t="s">
        <v>39</v>
      </c>
      <c r="C22" s="31">
        <v>5</v>
      </c>
      <c r="D22" s="32">
        <v>-2</v>
      </c>
      <c r="E22" s="32">
        <v>216</v>
      </c>
      <c r="F22" s="32">
        <v>-229</v>
      </c>
      <c r="G22" s="33">
        <f t="shared" si="1"/>
        <v>-10</v>
      </c>
    </row>
  </sheetData>
  <mergeCells count="21">
    <mergeCell ref="A1:G1"/>
    <mergeCell ref="A11:A12"/>
    <mergeCell ref="A9:A10"/>
    <mergeCell ref="A7:A8"/>
    <mergeCell ref="A5:A6"/>
    <mergeCell ref="F5:F6"/>
    <mergeCell ref="F7:F8"/>
    <mergeCell ref="G5:G6"/>
    <mergeCell ref="A4:B4"/>
    <mergeCell ref="G11:G12"/>
    <mergeCell ref="A15:B16"/>
    <mergeCell ref="F11:F12"/>
    <mergeCell ref="E15:F15"/>
    <mergeCell ref="G9:G10"/>
    <mergeCell ref="C15:D15"/>
    <mergeCell ref="G15:G16"/>
    <mergeCell ref="G7:G8"/>
    <mergeCell ref="F9:F10"/>
    <mergeCell ref="A17:A18"/>
    <mergeCell ref="A19:A20"/>
    <mergeCell ref="A21:A22"/>
  </mergeCells>
  <phoneticPr fontId="3"/>
  <pageMargins left="0.59055118110236227" right="0.59055118110236227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年度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西尾市役所</dc:creator>
  <cp:lastModifiedBy>杉浦　康広</cp:lastModifiedBy>
  <cp:lastPrinted>2023-09-01T07:30:35Z</cp:lastPrinted>
  <dcterms:created xsi:type="dcterms:W3CDTF">2001-04-02T08:28:31Z</dcterms:created>
  <dcterms:modified xsi:type="dcterms:W3CDTF">2023-10-10T03:22:55Z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1313206050</vt:i4>
  </property>
  <property fmtid="{D5CDD505-2E9C-101B-9397-08002B2CF9AE}" pid="3" name="_EmailSubject">
    <vt:lpwstr>平成１７年１月１日現在の人口表ファイルのマクロ削除について</vt:lpwstr>
  </property>
  <property fmtid="{D5CDD505-2E9C-101B-9397-08002B2CF9AE}" pid="4" name="_AuthorEmail">
    <vt:lpwstr>ki-itou@city.nishio.aichi.jp</vt:lpwstr>
  </property>
  <property fmtid="{D5CDD505-2E9C-101B-9397-08002B2CF9AE}" pid="5" name="_AuthorEmailDisplayName">
    <vt:lpwstr>伊藤  清克</vt:lpwstr>
  </property>
  <property fmtid="{D5CDD505-2E9C-101B-9397-08002B2CF9AE}" pid="6" name="_ReviewingToolsShownOnce">
    <vt:lpwstr/>
  </property>
</Properties>
</file>