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_joho\オープンデータ試行サイト\①西尾市人口表\"/>
    </mc:Choice>
  </mc:AlternateContent>
  <xr:revisionPtr revIDLastSave="0" documentId="13_ncr:1_{6F6ECBF0-5896-4DCE-8125-AF736A75791D}" xr6:coauthVersionLast="36" xr6:coauthVersionMax="36" xr10:uidLastSave="{00000000-0000-0000-0000-000000000000}"/>
  <bookViews>
    <workbookView xWindow="600" yWindow="60" windowWidth="19395" windowHeight="7395" activeTab="11" xr2:uid="{00000000-000D-0000-FFFF-FFFF00000000}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年度" sheetId="13" r:id="rId13"/>
  </sheets>
  <definedNames>
    <definedName name="_xlnm.Print_Area" localSheetId="8">'１２月'!$A$1:$G$12</definedName>
    <definedName name="_xlnm.Print_Area" localSheetId="9">'１月'!$A$1:$G$12</definedName>
    <definedName name="_xlnm.Print_Area" localSheetId="10">'２月'!$A$1:$G$12</definedName>
    <definedName name="_xlnm.Print_Area" localSheetId="11">'３月'!$A$1:$G$12</definedName>
    <definedName name="_xlnm.Print_Area" localSheetId="0">'４月'!$A$1:$G$12</definedName>
    <definedName name="_xlnm.Print_Area" localSheetId="3">'７月'!$A$1:$G$12</definedName>
    <definedName name="_xlnm.Print_Area" localSheetId="5">'９月'!$A$1:$G$12</definedName>
  </definedNames>
  <calcPr calcId="191029"/>
</workbook>
</file>

<file path=xl/calcChain.xml><?xml version="1.0" encoding="utf-8"?>
<calcChain xmlns="http://schemas.openxmlformats.org/spreadsheetml/2006/main">
  <c r="C9" i="5" l="1"/>
  <c r="C10" i="12" l="1"/>
  <c r="C9" i="12"/>
  <c r="C10" i="11"/>
  <c r="C9" i="11"/>
  <c r="C10" i="10"/>
  <c r="C9" i="10"/>
  <c r="C10" i="9"/>
  <c r="C9" i="9"/>
  <c r="C10" i="8"/>
  <c r="C9" i="8"/>
  <c r="C10" i="7"/>
  <c r="C9" i="7"/>
  <c r="C10" i="6" l="1"/>
  <c r="C9" i="6"/>
  <c r="C10" i="5" l="1"/>
  <c r="C10" i="4" l="1"/>
  <c r="C9" i="4"/>
  <c r="C9" i="3" l="1"/>
  <c r="C10" i="2" l="1"/>
  <c r="C9" i="2"/>
  <c r="J16" i="13" l="1"/>
  <c r="I16" i="13"/>
  <c r="H16" i="13"/>
  <c r="G16" i="13"/>
  <c r="F16" i="13"/>
  <c r="E16" i="13"/>
  <c r="J15" i="13"/>
  <c r="I15" i="13"/>
  <c r="H15" i="13"/>
  <c r="G15" i="13"/>
  <c r="F15" i="13"/>
  <c r="E15" i="13"/>
  <c r="J14" i="13"/>
  <c r="I14" i="13"/>
  <c r="H14" i="13"/>
  <c r="G14" i="13"/>
  <c r="C14" i="13" s="1"/>
  <c r="F14" i="13"/>
  <c r="E14" i="13"/>
  <c r="J13" i="13"/>
  <c r="I13" i="13"/>
  <c r="H13" i="13"/>
  <c r="G13" i="13"/>
  <c r="C13" i="13" s="1"/>
  <c r="F13" i="13"/>
  <c r="E13" i="13"/>
  <c r="J12" i="13"/>
  <c r="I12" i="13"/>
  <c r="H12" i="13"/>
  <c r="G12" i="13"/>
  <c r="F12" i="13"/>
  <c r="E12" i="13"/>
  <c r="B12" i="13" s="1"/>
  <c r="J11" i="13"/>
  <c r="I11" i="13"/>
  <c r="H11" i="13"/>
  <c r="G11" i="13"/>
  <c r="F11" i="13"/>
  <c r="E11" i="13"/>
  <c r="J10" i="13"/>
  <c r="I10" i="13"/>
  <c r="H10" i="13"/>
  <c r="G10" i="13"/>
  <c r="F10" i="13"/>
  <c r="E10" i="13"/>
  <c r="J9" i="13"/>
  <c r="I9" i="13"/>
  <c r="H9" i="13"/>
  <c r="G9" i="13"/>
  <c r="F9" i="13"/>
  <c r="E9" i="13"/>
  <c r="B9" i="13" s="1"/>
  <c r="J8" i="13"/>
  <c r="I8" i="13"/>
  <c r="H8" i="13"/>
  <c r="G8" i="13"/>
  <c r="F8" i="13"/>
  <c r="E8" i="13"/>
  <c r="J7" i="13"/>
  <c r="I7" i="13"/>
  <c r="H7" i="13"/>
  <c r="G7" i="13"/>
  <c r="F7" i="13"/>
  <c r="E7" i="13"/>
  <c r="J6" i="13"/>
  <c r="I6" i="13"/>
  <c r="H6" i="13"/>
  <c r="G6" i="13"/>
  <c r="F6" i="13"/>
  <c r="E6" i="13"/>
  <c r="J5" i="13"/>
  <c r="I5" i="13"/>
  <c r="K5" i="13" s="1"/>
  <c r="H5" i="13"/>
  <c r="G5" i="13"/>
  <c r="F5" i="13"/>
  <c r="E5" i="13"/>
  <c r="D12" i="12"/>
  <c r="E12" i="12" s="1"/>
  <c r="F11" i="12"/>
  <c r="D11" i="12"/>
  <c r="E11" i="12" s="1"/>
  <c r="D10" i="12"/>
  <c r="E10" i="12" s="1"/>
  <c r="F9" i="12"/>
  <c r="D9" i="12"/>
  <c r="D8" i="12"/>
  <c r="E8" i="12" s="1"/>
  <c r="F7" i="12"/>
  <c r="D7" i="12"/>
  <c r="E7" i="12" s="1"/>
  <c r="D6" i="12"/>
  <c r="E6" i="12" s="1"/>
  <c r="F5" i="12"/>
  <c r="D5" i="12"/>
  <c r="D12" i="11"/>
  <c r="E12" i="11" s="1"/>
  <c r="F11" i="11"/>
  <c r="D11" i="11"/>
  <c r="D10" i="11"/>
  <c r="E10" i="11" s="1"/>
  <c r="F9" i="11"/>
  <c r="D9" i="11"/>
  <c r="E9" i="11" s="1"/>
  <c r="D8" i="11"/>
  <c r="E8" i="11" s="1"/>
  <c r="F7" i="11"/>
  <c r="D7" i="11"/>
  <c r="D6" i="11"/>
  <c r="E6" i="11" s="1"/>
  <c r="F5" i="11"/>
  <c r="D5" i="11"/>
  <c r="E5" i="11" s="1"/>
  <c r="D12" i="10"/>
  <c r="E12" i="10" s="1"/>
  <c r="F11" i="10"/>
  <c r="D11" i="10"/>
  <c r="D10" i="10"/>
  <c r="E10" i="10" s="1"/>
  <c r="F9" i="10"/>
  <c r="D9" i="10"/>
  <c r="E9" i="10" s="1"/>
  <c r="D8" i="10"/>
  <c r="E8" i="10" s="1"/>
  <c r="F7" i="10"/>
  <c r="D7" i="10"/>
  <c r="D6" i="10"/>
  <c r="E6" i="10" s="1"/>
  <c r="F5" i="10"/>
  <c r="D5" i="10"/>
  <c r="E5" i="10" s="1"/>
  <c r="D12" i="9"/>
  <c r="E12" i="9" s="1"/>
  <c r="F11" i="9"/>
  <c r="D11" i="9"/>
  <c r="D10" i="9"/>
  <c r="E10" i="9" s="1"/>
  <c r="F9" i="9"/>
  <c r="D9" i="9"/>
  <c r="E9" i="9" s="1"/>
  <c r="D8" i="9"/>
  <c r="E8" i="9" s="1"/>
  <c r="F7" i="9"/>
  <c r="D7" i="9"/>
  <c r="D6" i="9"/>
  <c r="E6" i="9" s="1"/>
  <c r="F5" i="9"/>
  <c r="D5" i="9"/>
  <c r="E5" i="9" s="1"/>
  <c r="D12" i="8"/>
  <c r="E12" i="8" s="1"/>
  <c r="F11" i="8"/>
  <c r="D11" i="8"/>
  <c r="D10" i="8"/>
  <c r="E10" i="8" s="1"/>
  <c r="F9" i="8"/>
  <c r="D9" i="8"/>
  <c r="E9" i="8" s="1"/>
  <c r="D8" i="8"/>
  <c r="E8" i="8" s="1"/>
  <c r="F7" i="8"/>
  <c r="D7" i="8"/>
  <c r="D6" i="8"/>
  <c r="E6" i="8" s="1"/>
  <c r="F5" i="8"/>
  <c r="D5" i="8"/>
  <c r="E5" i="8" s="1"/>
  <c r="D12" i="7"/>
  <c r="E12" i="7" s="1"/>
  <c r="F11" i="7"/>
  <c r="D11" i="7"/>
  <c r="D10" i="7"/>
  <c r="E10" i="7" s="1"/>
  <c r="F9" i="7"/>
  <c r="D9" i="7"/>
  <c r="E9" i="7" s="1"/>
  <c r="D8" i="7"/>
  <c r="E8" i="7" s="1"/>
  <c r="F7" i="7"/>
  <c r="D7" i="7"/>
  <c r="D6" i="7"/>
  <c r="E6" i="7" s="1"/>
  <c r="F5" i="7"/>
  <c r="D5" i="7"/>
  <c r="D12" i="6"/>
  <c r="E12" i="6" s="1"/>
  <c r="F11" i="6"/>
  <c r="D11" i="6"/>
  <c r="E11" i="6" s="1"/>
  <c r="D10" i="6"/>
  <c r="E10" i="6" s="1"/>
  <c r="F9" i="6"/>
  <c r="D9" i="6"/>
  <c r="E9" i="6" s="1"/>
  <c r="D8" i="6"/>
  <c r="E8" i="6" s="1"/>
  <c r="F7" i="6"/>
  <c r="D7" i="6"/>
  <c r="E7" i="6" s="1"/>
  <c r="D6" i="6"/>
  <c r="E6" i="6" s="1"/>
  <c r="F5" i="6"/>
  <c r="D5" i="6"/>
  <c r="E5" i="6" s="1"/>
  <c r="D12" i="5"/>
  <c r="E12" i="5" s="1"/>
  <c r="F11" i="5"/>
  <c r="D11" i="5"/>
  <c r="D10" i="5"/>
  <c r="E10" i="5" s="1"/>
  <c r="F9" i="5"/>
  <c r="D9" i="5"/>
  <c r="E9" i="5" s="1"/>
  <c r="D8" i="5"/>
  <c r="E8" i="5" s="1"/>
  <c r="F7" i="5"/>
  <c r="D7" i="5"/>
  <c r="E7" i="5" s="1"/>
  <c r="D6" i="5"/>
  <c r="E6" i="5" s="1"/>
  <c r="F5" i="5"/>
  <c r="D5" i="5"/>
  <c r="E5" i="5" s="1"/>
  <c r="D12" i="4"/>
  <c r="E12" i="4" s="1"/>
  <c r="F11" i="4"/>
  <c r="D11" i="4"/>
  <c r="D10" i="4"/>
  <c r="E10" i="4" s="1"/>
  <c r="F9" i="4"/>
  <c r="D9" i="4"/>
  <c r="E9" i="4" s="1"/>
  <c r="D8" i="4"/>
  <c r="F7" i="4"/>
  <c r="D7" i="4"/>
  <c r="E7" i="4" s="1"/>
  <c r="D6" i="4"/>
  <c r="E6" i="4" s="1"/>
  <c r="F5" i="4"/>
  <c r="D5" i="4"/>
  <c r="E12" i="3"/>
  <c r="F11" i="3"/>
  <c r="D11" i="3"/>
  <c r="E11" i="3" s="1"/>
  <c r="D10" i="3"/>
  <c r="E10" i="3" s="1"/>
  <c r="F9" i="3"/>
  <c r="D9" i="3"/>
  <c r="E9" i="3" s="1"/>
  <c r="D8" i="3"/>
  <c r="E8" i="3" s="1"/>
  <c r="F7" i="3"/>
  <c r="D7" i="3"/>
  <c r="E7" i="3" s="1"/>
  <c r="D6" i="3"/>
  <c r="E6" i="3" s="1"/>
  <c r="F5" i="3"/>
  <c r="D5" i="3"/>
  <c r="D12" i="2"/>
  <c r="E12" i="2" s="1"/>
  <c r="F11" i="2"/>
  <c r="D11" i="2"/>
  <c r="E11" i="2" s="1"/>
  <c r="D10" i="2"/>
  <c r="E10" i="2" s="1"/>
  <c r="F9" i="2"/>
  <c r="D9" i="2"/>
  <c r="D8" i="2"/>
  <c r="E8" i="2" s="1"/>
  <c r="F7" i="2"/>
  <c r="D7" i="2"/>
  <c r="E7" i="2" s="1"/>
  <c r="D6" i="2"/>
  <c r="E6" i="2" s="1"/>
  <c r="F5" i="2"/>
  <c r="D5" i="2"/>
  <c r="E5" i="2" s="1"/>
  <c r="E12" i="1"/>
  <c r="F11" i="1"/>
  <c r="G11" i="1" s="1"/>
  <c r="E11" i="1"/>
  <c r="E10" i="1"/>
  <c r="F9" i="1"/>
  <c r="G9" i="1" s="1"/>
  <c r="E9" i="1"/>
  <c r="E8" i="1"/>
  <c r="F7" i="1"/>
  <c r="G7" i="1" s="1"/>
  <c r="E7" i="1"/>
  <c r="E6" i="1"/>
  <c r="F5" i="1"/>
  <c r="G5" i="1" s="1"/>
  <c r="E5" i="1"/>
  <c r="B16" i="13" l="1"/>
  <c r="C9" i="13"/>
  <c r="C6" i="13"/>
  <c r="C5" i="13"/>
  <c r="C15" i="13"/>
  <c r="K9" i="13"/>
  <c r="C16" i="13"/>
  <c r="K13" i="13"/>
  <c r="B13" i="13"/>
  <c r="D13" i="13" s="1"/>
  <c r="B8" i="13"/>
  <c r="C7" i="13"/>
  <c r="B5" i="13"/>
  <c r="D5" i="13" s="1"/>
  <c r="K10" i="13"/>
  <c r="G11" i="3"/>
  <c r="G11" i="12"/>
  <c r="G7" i="12"/>
  <c r="C10" i="13"/>
  <c r="C8" i="13"/>
  <c r="G5" i="5"/>
  <c r="G9" i="4"/>
  <c r="G9" i="3"/>
  <c r="G7" i="10"/>
  <c r="G9" i="10"/>
  <c r="G5" i="10"/>
  <c r="K12" i="13"/>
  <c r="G7" i="8"/>
  <c r="C12" i="13"/>
  <c r="D12" i="13" s="1"/>
  <c r="G5" i="9"/>
  <c r="G9" i="8"/>
  <c r="C11" i="13"/>
  <c r="G11" i="4"/>
  <c r="G7" i="9"/>
  <c r="G5" i="11"/>
  <c r="G11" i="11"/>
  <c r="G5" i="6"/>
  <c r="G9" i="6"/>
  <c r="G11" i="8"/>
  <c r="K7" i="13"/>
  <c r="K14" i="13"/>
  <c r="K16" i="13"/>
  <c r="G5" i="12"/>
  <c r="G9" i="12"/>
  <c r="E5" i="12"/>
  <c r="E9" i="12"/>
  <c r="G7" i="11"/>
  <c r="B15" i="13"/>
  <c r="K15" i="13"/>
  <c r="G9" i="11"/>
  <c r="E7" i="11"/>
  <c r="E11" i="11"/>
  <c r="G11" i="10"/>
  <c r="B14" i="13"/>
  <c r="D14" i="13" s="1"/>
  <c r="E7" i="10"/>
  <c r="E11" i="10"/>
  <c r="G11" i="9"/>
  <c r="G9" i="9"/>
  <c r="E11" i="9"/>
  <c r="E7" i="9"/>
  <c r="K11" i="13"/>
  <c r="E11" i="8"/>
  <c r="G5" i="8"/>
  <c r="E7" i="8"/>
  <c r="B11" i="13"/>
  <c r="G9" i="7"/>
  <c r="B10" i="13"/>
  <c r="G5" i="7"/>
  <c r="E5" i="7"/>
  <c r="G11" i="7"/>
  <c r="G11" i="6"/>
  <c r="E11" i="7"/>
  <c r="G7" i="7"/>
  <c r="E7" i="7"/>
  <c r="D9" i="13"/>
  <c r="G7" i="6"/>
  <c r="G11" i="5"/>
  <c r="K8" i="13"/>
  <c r="E11" i="5"/>
  <c r="G9" i="5"/>
  <c r="G7" i="5"/>
  <c r="G7" i="4"/>
  <c r="E11" i="4"/>
  <c r="E8" i="4"/>
  <c r="B7" i="13"/>
  <c r="G5" i="4"/>
  <c r="E5" i="4"/>
  <c r="G5" i="3"/>
  <c r="K6" i="13"/>
  <c r="G7" i="3"/>
  <c r="B6" i="13"/>
  <c r="G5" i="2"/>
  <c r="E5" i="3"/>
  <c r="G11" i="2"/>
  <c r="G9" i="2"/>
  <c r="E9" i="2"/>
  <c r="G7" i="2"/>
  <c r="D16" i="13" l="1"/>
  <c r="D6" i="13"/>
  <c r="D15" i="13"/>
  <c r="D8" i="13"/>
  <c r="D7" i="13"/>
  <c r="D10" i="13"/>
  <c r="D11" i="13"/>
</calcChain>
</file>

<file path=xl/sharedStrings.xml><?xml version="1.0" encoding="utf-8"?>
<sst xmlns="http://schemas.openxmlformats.org/spreadsheetml/2006/main" count="256" uniqueCount="36">
  <si>
    <t>日本人及び外国人人口</t>
    <rPh sb="0" eb="3">
      <t>ニホンジン</t>
    </rPh>
    <rPh sb="3" eb="4">
      <t>オヨ</t>
    </rPh>
    <rPh sb="5" eb="7">
      <t>ガイコク</t>
    </rPh>
    <rPh sb="7" eb="8">
      <t>ジン</t>
    </rPh>
    <rPh sb="8" eb="10">
      <t>ジンコウ</t>
    </rPh>
    <phoneticPr fontId="3"/>
  </si>
  <si>
    <t>単位（人）</t>
    <rPh sb="0" eb="2">
      <t>タンイ</t>
    </rPh>
    <rPh sb="3" eb="4">
      <t>ヒト</t>
    </rPh>
    <phoneticPr fontId="3"/>
  </si>
  <si>
    <t>本月人口内訳</t>
    <rPh sb="0" eb="2">
      <t>ホンゲツ</t>
    </rPh>
    <rPh sb="2" eb="4">
      <t>ジンコウ</t>
    </rPh>
    <rPh sb="4" eb="6">
      <t>ウチワケ</t>
    </rPh>
    <phoneticPr fontId="3"/>
  </si>
  <si>
    <t>前月人口内訳</t>
    <rPh sb="0" eb="2">
      <t>ゼンゲツ</t>
    </rPh>
    <rPh sb="2" eb="4">
      <t>ジンコウ</t>
    </rPh>
    <rPh sb="4" eb="6">
      <t>ウチワケ</t>
    </rPh>
    <phoneticPr fontId="3"/>
  </si>
  <si>
    <t>前月比</t>
    <rPh sb="0" eb="3">
      <t>ゼンゲツヒ</t>
    </rPh>
    <phoneticPr fontId="3"/>
  </si>
  <si>
    <t>本月人口</t>
    <rPh sb="0" eb="2">
      <t>ホンゲツ</t>
    </rPh>
    <rPh sb="2" eb="4">
      <t>ジンコウ</t>
    </rPh>
    <phoneticPr fontId="3"/>
  </si>
  <si>
    <t>男</t>
    <rPh sb="0" eb="1">
      <t>オトコ</t>
    </rPh>
    <phoneticPr fontId="3"/>
  </si>
  <si>
    <t>住</t>
    <rPh sb="0" eb="1">
      <t>ジュウ</t>
    </rPh>
    <phoneticPr fontId="3"/>
  </si>
  <si>
    <t>外</t>
    <rPh sb="0" eb="1">
      <t>ガイ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</si>
  <si>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</si>
  <si>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</si>
  <si>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世帯数</t>
    <rPh sb="0" eb="3">
      <t>セタイスウ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</si>
  <si>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</si>
  <si>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</si>
  <si>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月</t>
    <rPh sb="0" eb="1">
      <t>ツキ</t>
    </rPh>
    <phoneticPr fontId="3"/>
  </si>
  <si>
    <t>総人口</t>
    <rPh sb="0" eb="3">
      <t>ソウジンコウ</t>
    </rPh>
    <phoneticPr fontId="3"/>
  </si>
  <si>
    <t>日本人人口</t>
    <rPh sb="0" eb="3">
      <t>ニホンジン</t>
    </rPh>
    <rPh sb="3" eb="5">
      <t>ジンコウ</t>
    </rPh>
    <phoneticPr fontId="3"/>
  </si>
  <si>
    <t>外国人人口</t>
    <phoneticPr fontId="3"/>
  </si>
  <si>
    <t>外国人人口</t>
    <rPh sb="0" eb="2">
      <t>ガイコク</t>
    </rPh>
    <rPh sb="2" eb="3">
      <t>ジン</t>
    </rPh>
    <rPh sb="3" eb="5">
      <t>ジンコウ</t>
    </rPh>
    <phoneticPr fontId="3"/>
  </si>
  <si>
    <t>合計</t>
    <rPh sb="0" eb="2">
      <t>ゴウケイ</t>
    </rPh>
    <phoneticPr fontId="3"/>
  </si>
  <si>
    <t>住民基本台帳世帯</t>
    <rPh sb="4" eb="5">
      <t>ダイ</t>
    </rPh>
    <rPh sb="5" eb="6">
      <t>チョウ</t>
    </rPh>
    <rPh sb="6" eb="8">
      <t>セタイ</t>
    </rPh>
    <phoneticPr fontId="3"/>
  </si>
  <si>
    <t>外国人登録世帯</t>
    <rPh sb="5" eb="7">
      <t>セタイ</t>
    </rPh>
    <phoneticPr fontId="3"/>
  </si>
  <si>
    <t>令和３年４月１日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</si>
  <si>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令和３年５月１日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</si>
  <si>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令和３年６月１日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</si>
  <si>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令和３年７月１日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</si>
  <si>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令和３年８月１日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</si>
  <si>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令和３年９月１日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</si>
  <si>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令和３年１０月１日　現在</t>
    <rPh sb="0" eb="2">
      <t>レイワ</t>
    </rPh>
    <rPh sb="3" eb="4">
      <t>ネン</t>
    </rPh>
    <rPh sb="6" eb="7">
      <t>ガツ</t>
    </rPh>
    <rPh sb="8" eb="9">
      <t>ヒ</t>
    </rPh>
    <rPh sb="10" eb="12">
      <t>ゲンザイ</t>
    </rPh>
    <phoneticPr fontId="3"/>
  </si>
  <si>
    <t>本月人口内訳</t>
    <phoneticPr fontId="3"/>
  </si>
  <si>
    <t>令和３年１１月１日　現在</t>
    <rPh sb="0" eb="2">
      <t>レイワ</t>
    </rPh>
    <rPh sb="3" eb="4">
      <t>ネン</t>
    </rPh>
    <rPh sb="6" eb="7">
      <t>ガツ</t>
    </rPh>
    <rPh sb="8" eb="9">
      <t>ヒ</t>
    </rPh>
    <rPh sb="10" eb="12">
      <t>ゲンザイ</t>
    </rPh>
    <phoneticPr fontId="3"/>
  </si>
  <si>
    <t>令和３年１２月１日　現在</t>
    <rPh sb="0" eb="2">
      <t>レイワ</t>
    </rPh>
    <rPh sb="3" eb="4">
      <t>ネン</t>
    </rPh>
    <rPh sb="6" eb="7">
      <t>ガツ</t>
    </rPh>
    <rPh sb="8" eb="9">
      <t>ヒ</t>
    </rPh>
    <rPh sb="10" eb="12">
      <t>ゲンザイ</t>
    </rPh>
    <phoneticPr fontId="3"/>
  </si>
  <si>
    <t>令和４年１月１日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</si>
  <si>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令和４年２月１日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</si>
  <si>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令和４年３月１日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</si>
  <si>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令和３年度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</si>
</sst>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&quot;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Ｒゴシック"/>
      <family val="3"/>
      <charset val="128"/>
    </font>
    <font>
      <sz val="16"/>
      <name val="ＭＳ ＰＲ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38" fontId="5" fillId="0" borderId="4" xfId="1" applyFont="1" applyBorder="1" applyAlignment="1" applyProtection="1">
      <alignment vertical="center"/>
      <protection locked="0"/>
    </xf>
    <xf numFmtId="38" fontId="6" fillId="0" borderId="2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6" fillId="0" borderId="4" xfId="1" applyFont="1" applyBorder="1" applyAlignment="1" applyProtection="1">
      <alignment vertical="center"/>
    </xf>
    <xf numFmtId="38" fontId="6" fillId="0" borderId="4" xfId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/>
    <xf numFmtId="38" fontId="8" fillId="0" borderId="0" xfId="1" applyFont="1" applyBorder="1" applyAlignment="1">
      <alignment horizontal="right" vertical="center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176" fontId="8" fillId="0" borderId="13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right"/>
    </xf>
    <xf numFmtId="177" fontId="7" fillId="0" borderId="2" xfId="1" applyNumberFormat="1" applyFont="1" applyBorder="1"/>
    <xf numFmtId="177" fontId="7" fillId="0" borderId="14" xfId="1" applyNumberFormat="1" applyFont="1" applyBorder="1"/>
    <xf numFmtId="177" fontId="7" fillId="0" borderId="15" xfId="1" applyNumberFormat="1" applyFont="1" applyBorder="1"/>
    <xf numFmtId="176" fontId="8" fillId="0" borderId="16" xfId="1" applyNumberFormat="1" applyFont="1" applyBorder="1" applyAlignment="1">
      <alignment horizontal="center" vertical="center"/>
    </xf>
    <xf numFmtId="177" fontId="7" fillId="0" borderId="17" xfId="1" applyNumberFormat="1" applyFont="1" applyBorder="1" applyAlignment="1">
      <alignment horizontal="right"/>
    </xf>
    <xf numFmtId="38" fontId="6" fillId="0" borderId="18" xfId="1" applyFont="1" applyBorder="1" applyAlignment="1" applyProtection="1">
      <alignment vertical="center"/>
      <protection locked="0"/>
    </xf>
    <xf numFmtId="177" fontId="7" fillId="0" borderId="17" xfId="1" applyNumberFormat="1" applyFont="1" applyBorder="1"/>
    <xf numFmtId="0" fontId="0" fillId="0" borderId="19" xfId="0" applyBorder="1"/>
    <xf numFmtId="0" fontId="4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38" fontId="8" fillId="0" borderId="0" xfId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F11" sqref="F11:F12"/>
    </sheetView>
  </sheetViews>
  <sheetFormatPr defaultRowHeight="14.2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22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7</v>
      </c>
      <c r="C5" s="6">
        <v>81355</v>
      </c>
      <c r="D5" s="6">
        <v>81456</v>
      </c>
      <c r="E5" s="7">
        <f>C5-D5</f>
        <v>-101</v>
      </c>
      <c r="F5" s="33">
        <f>C5+C6</f>
        <v>86864</v>
      </c>
      <c r="G5" s="35">
        <f>F5-D5-D6</f>
        <v>-122</v>
      </c>
    </row>
    <row r="6" spans="1:7" ht="24" customHeight="1">
      <c r="A6" s="32"/>
      <c r="B6" s="5" t="s">
        <v>8</v>
      </c>
      <c r="C6" s="6">
        <v>5509</v>
      </c>
      <c r="D6" s="6">
        <v>5530</v>
      </c>
      <c r="E6" s="7">
        <f>C6-D6</f>
        <v>-21</v>
      </c>
      <c r="F6" s="34"/>
      <c r="G6" s="36"/>
    </row>
    <row r="7" spans="1:7" ht="24" customHeight="1">
      <c r="A7" s="32" t="s">
        <v>9</v>
      </c>
      <c r="B7" s="5" t="s">
        <v>7</v>
      </c>
      <c r="C7" s="6">
        <v>79897</v>
      </c>
      <c r="D7" s="6">
        <v>80010</v>
      </c>
      <c r="E7" s="7">
        <f t="shared" ref="E7:E12" si="0">C7-D7</f>
        <v>-113</v>
      </c>
      <c r="F7" s="33">
        <f>C7+C8</f>
        <v>84309</v>
      </c>
      <c r="G7" s="35">
        <f t="shared" ref="G7" si="1">F7-D7-D8</f>
        <v>-131</v>
      </c>
    </row>
    <row r="8" spans="1:7" ht="24" customHeight="1">
      <c r="A8" s="32"/>
      <c r="B8" s="5" t="s">
        <v>8</v>
      </c>
      <c r="C8" s="6">
        <v>4412</v>
      </c>
      <c r="D8" s="6">
        <v>4430</v>
      </c>
      <c r="E8" s="7">
        <f t="shared" si="0"/>
        <v>-18</v>
      </c>
      <c r="F8" s="34"/>
      <c r="G8" s="36"/>
    </row>
    <row r="9" spans="1:7" ht="24" customHeight="1">
      <c r="A9" s="32" t="s">
        <v>10</v>
      </c>
      <c r="B9" s="5" t="s">
        <v>7</v>
      </c>
      <c r="C9" s="8">
        <v>161252</v>
      </c>
      <c r="D9" s="8">
        <v>161466</v>
      </c>
      <c r="E9" s="9">
        <f t="shared" si="0"/>
        <v>-214</v>
      </c>
      <c r="F9" s="33">
        <f>C9+C10</f>
        <v>171173</v>
      </c>
      <c r="G9" s="35">
        <f t="shared" ref="G9" si="2">F9-D9-D10</f>
        <v>-253</v>
      </c>
    </row>
    <row r="10" spans="1:7" ht="24" customHeight="1">
      <c r="A10" s="32"/>
      <c r="B10" s="5" t="s">
        <v>8</v>
      </c>
      <c r="C10" s="8">
        <v>9921</v>
      </c>
      <c r="D10" s="8">
        <v>9960</v>
      </c>
      <c r="E10" s="9">
        <f t="shared" si="0"/>
        <v>-39</v>
      </c>
      <c r="F10" s="34"/>
      <c r="G10" s="36"/>
    </row>
    <row r="11" spans="1:7" ht="24" customHeight="1">
      <c r="A11" s="32" t="s">
        <v>11</v>
      </c>
      <c r="B11" s="5" t="s">
        <v>7</v>
      </c>
      <c r="C11" s="8">
        <v>60725</v>
      </c>
      <c r="D11" s="6">
        <v>60558</v>
      </c>
      <c r="E11" s="10">
        <f t="shared" si="0"/>
        <v>167</v>
      </c>
      <c r="F11" s="33">
        <f>C11+C12</f>
        <v>66132</v>
      </c>
      <c r="G11" s="35">
        <f t="shared" ref="G11" si="3">F11-D11-D12</f>
        <v>128</v>
      </c>
    </row>
    <row r="12" spans="1:7" ht="24" customHeight="1">
      <c r="A12" s="32"/>
      <c r="B12" s="5" t="s">
        <v>8</v>
      </c>
      <c r="C12" s="8">
        <v>5407</v>
      </c>
      <c r="D12" s="6">
        <v>5446</v>
      </c>
      <c r="E12" s="7">
        <f t="shared" si="0"/>
        <v>-39</v>
      </c>
      <c r="F12" s="34"/>
      <c r="G12" s="36"/>
    </row>
    <row r="13" spans="1:7" ht="21" customHeight="1">
      <c r="D13" s="11"/>
      <c r="E13" s="11"/>
      <c r="F13" s="11"/>
      <c r="G13" s="11"/>
    </row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98425196850393704" right="0.59055118110236227" top="0.98425196850393704" bottom="0.98425196850393704" header="0.51181102362204722" footer="0.51181102362204722"/>
  <pageSetup paperSize="9" orientation="portrait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9"/>
  <sheetViews>
    <sheetView workbookViewId="0">
      <selection sqref="A1:G1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32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81182</v>
      </c>
      <c r="D5" s="12">
        <f>'１２月'!C5</f>
        <v>81214</v>
      </c>
      <c r="E5" s="7">
        <f t="shared" ref="E5:E12" si="0">C5-D5</f>
        <v>-32</v>
      </c>
      <c r="F5" s="33">
        <f>C5+C6</f>
        <v>86682</v>
      </c>
      <c r="G5" s="35">
        <f>F5-D5-D6</f>
        <v>-74</v>
      </c>
    </row>
    <row r="6" spans="1:7" ht="24" customHeight="1">
      <c r="A6" s="32"/>
      <c r="B6" s="5" t="s">
        <v>13</v>
      </c>
      <c r="C6" s="6">
        <v>5500</v>
      </c>
      <c r="D6" s="12">
        <f>'１２月'!C6</f>
        <v>5542</v>
      </c>
      <c r="E6" s="7">
        <f t="shared" si="0"/>
        <v>-42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79768</v>
      </c>
      <c r="D7" s="12">
        <f>'１２月'!C7</f>
        <v>79796</v>
      </c>
      <c r="E7" s="7">
        <f t="shared" si="0"/>
        <v>-28</v>
      </c>
      <c r="F7" s="33">
        <f>C7+C8</f>
        <v>84179</v>
      </c>
      <c r="G7" s="35">
        <f>F7-D7-D8</f>
        <v>-37</v>
      </c>
    </row>
    <row r="8" spans="1:7" ht="24" customHeight="1">
      <c r="A8" s="32"/>
      <c r="B8" s="5" t="s">
        <v>13</v>
      </c>
      <c r="C8" s="6">
        <v>4411</v>
      </c>
      <c r="D8" s="12">
        <f>'１２月'!C8</f>
        <v>4420</v>
      </c>
      <c r="E8" s="7">
        <f t="shared" si="0"/>
        <v>-9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160950</v>
      </c>
      <c r="D9" s="12">
        <f>'１２月'!C9</f>
        <v>161010</v>
      </c>
      <c r="E9" s="7">
        <f t="shared" si="0"/>
        <v>-60</v>
      </c>
      <c r="F9" s="33">
        <f>C9+C10</f>
        <v>170861</v>
      </c>
      <c r="G9" s="35">
        <f>F9-D9-D10</f>
        <v>-111</v>
      </c>
    </row>
    <row r="10" spans="1:7" ht="24" customHeight="1">
      <c r="A10" s="32"/>
      <c r="B10" s="5" t="s">
        <v>13</v>
      </c>
      <c r="C10" s="8">
        <f>C6+C8</f>
        <v>9911</v>
      </c>
      <c r="D10" s="12">
        <f>'１２月'!C10</f>
        <v>9962</v>
      </c>
      <c r="E10" s="7">
        <f t="shared" si="0"/>
        <v>-51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61258</v>
      </c>
      <c r="D11" s="12">
        <f>'１２月'!C11</f>
        <v>61237</v>
      </c>
      <c r="E11" s="7">
        <f t="shared" si="0"/>
        <v>21</v>
      </c>
      <c r="F11" s="33">
        <f>C11+C12</f>
        <v>66483</v>
      </c>
      <c r="G11" s="35">
        <f>F11-D11-D12</f>
        <v>-33</v>
      </c>
    </row>
    <row r="12" spans="1:7" ht="24" customHeight="1">
      <c r="A12" s="32"/>
      <c r="B12" s="5" t="s">
        <v>13</v>
      </c>
      <c r="C12" s="8">
        <v>5225</v>
      </c>
      <c r="D12" s="12">
        <f>'１２月'!C12</f>
        <v>5279</v>
      </c>
      <c r="E12" s="7">
        <f t="shared" si="0"/>
        <v>-54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98425196850393704" right="0.59055118110236227" top="0.78740157480314965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9"/>
  <sheetViews>
    <sheetView workbookViewId="0">
      <selection activeCell="C13" sqref="C13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33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81161</v>
      </c>
      <c r="D5" s="12">
        <f>'１月'!C5</f>
        <v>81182</v>
      </c>
      <c r="E5" s="7">
        <f t="shared" ref="E5:E12" si="0">C5-D5</f>
        <v>-21</v>
      </c>
      <c r="F5" s="33">
        <f>C5+C6</f>
        <v>86617</v>
      </c>
      <c r="G5" s="35">
        <f>F5-D5-D6</f>
        <v>-65</v>
      </c>
    </row>
    <row r="6" spans="1:7" ht="24" customHeight="1">
      <c r="A6" s="32"/>
      <c r="B6" s="5" t="s">
        <v>13</v>
      </c>
      <c r="C6" s="6">
        <v>5456</v>
      </c>
      <c r="D6" s="12">
        <f>'１月'!C6</f>
        <v>5500</v>
      </c>
      <c r="E6" s="7">
        <f t="shared" si="0"/>
        <v>-44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79754</v>
      </c>
      <c r="D7" s="12">
        <f>'１月'!C7</f>
        <v>79768</v>
      </c>
      <c r="E7" s="7">
        <f t="shared" si="0"/>
        <v>-14</v>
      </c>
      <c r="F7" s="33">
        <f>C7+C8</f>
        <v>84169</v>
      </c>
      <c r="G7" s="35">
        <f>F7-D7-D8</f>
        <v>-10</v>
      </c>
    </row>
    <row r="8" spans="1:7" ht="24" customHeight="1">
      <c r="A8" s="32"/>
      <c r="B8" s="5" t="s">
        <v>13</v>
      </c>
      <c r="C8" s="6">
        <v>4415</v>
      </c>
      <c r="D8" s="12">
        <f>'１月'!C8</f>
        <v>4411</v>
      </c>
      <c r="E8" s="7">
        <f t="shared" si="0"/>
        <v>4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160915</v>
      </c>
      <c r="D9" s="12">
        <f>'１月'!C9</f>
        <v>160950</v>
      </c>
      <c r="E9" s="7">
        <f t="shared" si="0"/>
        <v>-35</v>
      </c>
      <c r="F9" s="33">
        <f>C9+C10</f>
        <v>170786</v>
      </c>
      <c r="G9" s="35">
        <f>F9-D9-D10</f>
        <v>-75</v>
      </c>
    </row>
    <row r="10" spans="1:7" ht="24" customHeight="1">
      <c r="A10" s="32"/>
      <c r="B10" s="5" t="s">
        <v>13</v>
      </c>
      <c r="C10" s="8">
        <f>C6+C8</f>
        <v>9871</v>
      </c>
      <c r="D10" s="12">
        <f>'１月'!C10</f>
        <v>9911</v>
      </c>
      <c r="E10" s="7">
        <f t="shared" si="0"/>
        <v>-40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61314</v>
      </c>
      <c r="D11" s="12">
        <f>'１月'!C11</f>
        <v>61258</v>
      </c>
      <c r="E11" s="7">
        <f t="shared" si="0"/>
        <v>56</v>
      </c>
      <c r="F11" s="33">
        <f>C11+C12</f>
        <v>66491</v>
      </c>
      <c r="G11" s="35">
        <f>F11-D11-D12</f>
        <v>8</v>
      </c>
    </row>
    <row r="12" spans="1:7" ht="24" customHeight="1">
      <c r="A12" s="32"/>
      <c r="B12" s="5" t="s">
        <v>13</v>
      </c>
      <c r="C12" s="8">
        <v>5177</v>
      </c>
      <c r="D12" s="12">
        <f>'１月'!C12</f>
        <v>5225</v>
      </c>
      <c r="E12" s="7">
        <f t="shared" si="0"/>
        <v>-48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98425196850393704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"/>
  <sheetViews>
    <sheetView tabSelected="1" workbookViewId="0">
      <selection activeCell="C13" sqref="C13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34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81119</v>
      </c>
      <c r="D5" s="12">
        <f>'２月'!C5</f>
        <v>81161</v>
      </c>
      <c r="E5" s="7">
        <f>C5-D5</f>
        <v>-42</v>
      </c>
      <c r="F5" s="33">
        <f>C5+C6</f>
        <v>86527</v>
      </c>
      <c r="G5" s="35">
        <f>F5-D5-D6</f>
        <v>-90</v>
      </c>
    </row>
    <row r="6" spans="1:7" ht="24" customHeight="1">
      <c r="A6" s="32"/>
      <c r="B6" s="5" t="s">
        <v>13</v>
      </c>
      <c r="C6" s="6">
        <v>5408</v>
      </c>
      <c r="D6" s="12">
        <f>'２月'!C6</f>
        <v>5456</v>
      </c>
      <c r="E6" s="7">
        <f t="shared" ref="E6:E12" si="0">C6-D6</f>
        <v>-48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79710</v>
      </c>
      <c r="D7" s="12">
        <f>'２月'!C7</f>
        <v>79754</v>
      </c>
      <c r="E7" s="7">
        <f t="shared" si="0"/>
        <v>-44</v>
      </c>
      <c r="F7" s="33">
        <f>C7+C8</f>
        <v>84121</v>
      </c>
      <c r="G7" s="35">
        <f>F7-D7-D8</f>
        <v>-48</v>
      </c>
    </row>
    <row r="8" spans="1:7" ht="24" customHeight="1">
      <c r="A8" s="32"/>
      <c r="B8" s="5" t="s">
        <v>13</v>
      </c>
      <c r="C8" s="6">
        <v>4411</v>
      </c>
      <c r="D8" s="12">
        <f>'２月'!C8</f>
        <v>4415</v>
      </c>
      <c r="E8" s="7">
        <f t="shared" si="0"/>
        <v>-4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160829</v>
      </c>
      <c r="D9" s="12">
        <f>'２月'!C9</f>
        <v>160915</v>
      </c>
      <c r="E9" s="7">
        <f t="shared" si="0"/>
        <v>-86</v>
      </c>
      <c r="F9" s="33">
        <f>C9+C10</f>
        <v>170648</v>
      </c>
      <c r="G9" s="35">
        <f>F9-D9-D10</f>
        <v>-138</v>
      </c>
    </row>
    <row r="10" spans="1:7" ht="24" customHeight="1">
      <c r="A10" s="32"/>
      <c r="B10" s="5" t="s">
        <v>13</v>
      </c>
      <c r="C10" s="8">
        <f>C6+C8</f>
        <v>9819</v>
      </c>
      <c r="D10" s="12">
        <f>'２月'!C10</f>
        <v>9871</v>
      </c>
      <c r="E10" s="7">
        <f t="shared" si="0"/>
        <v>-52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61336</v>
      </c>
      <c r="D11" s="12">
        <f>'２月'!C11</f>
        <v>61314</v>
      </c>
      <c r="E11" s="7">
        <f t="shared" si="0"/>
        <v>22</v>
      </c>
      <c r="F11" s="33">
        <f>C11+C12</f>
        <v>66468</v>
      </c>
      <c r="G11" s="35">
        <f>F11-D11-D12</f>
        <v>-23</v>
      </c>
    </row>
    <row r="12" spans="1:7" ht="24" customHeight="1">
      <c r="A12" s="32"/>
      <c r="B12" s="5" t="s">
        <v>13</v>
      </c>
      <c r="C12" s="8">
        <v>5132</v>
      </c>
      <c r="D12" s="12">
        <f>'２月'!C12</f>
        <v>5177</v>
      </c>
      <c r="E12" s="7">
        <f t="shared" si="0"/>
        <v>-45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7"/>
  <sheetViews>
    <sheetView workbookViewId="0">
      <selection activeCell="A3" sqref="A3:A4"/>
    </sheetView>
  </sheetViews>
  <sheetFormatPr defaultRowHeight="13.5"/>
  <cols>
    <col min="1" max="1" width="8.75" customWidth="1"/>
    <col min="2" max="11" width="10" customWidth="1"/>
  </cols>
  <sheetData>
    <row r="2" spans="1:11" ht="19.5" thickBot="1">
      <c r="A2" s="14" t="s">
        <v>35</v>
      </c>
      <c r="B2" s="14"/>
      <c r="C2" s="14"/>
      <c r="D2" s="14"/>
      <c r="E2" s="14"/>
      <c r="F2" s="14"/>
      <c r="G2" s="39"/>
      <c r="H2" s="39"/>
      <c r="I2" s="39"/>
      <c r="J2" s="39"/>
      <c r="K2" s="15"/>
    </row>
    <row r="3" spans="1:11" ht="17.25">
      <c r="A3" s="40" t="s">
        <v>14</v>
      </c>
      <c r="B3" s="42" t="s">
        <v>15</v>
      </c>
      <c r="C3" s="43"/>
      <c r="D3" s="44"/>
      <c r="E3" s="45" t="s">
        <v>16</v>
      </c>
      <c r="F3" s="46"/>
      <c r="G3" s="47" t="s">
        <v>17</v>
      </c>
      <c r="H3" s="45"/>
      <c r="I3" s="48" t="s">
        <v>11</v>
      </c>
      <c r="J3" s="49"/>
      <c r="K3" s="50"/>
    </row>
    <row r="4" spans="1:11" ht="17.25">
      <c r="A4" s="41"/>
      <c r="B4" s="16" t="s">
        <v>16</v>
      </c>
      <c r="C4" s="16" t="s">
        <v>18</v>
      </c>
      <c r="D4" s="16" t="s">
        <v>19</v>
      </c>
      <c r="E4" s="16" t="s">
        <v>6</v>
      </c>
      <c r="F4" s="17" t="s">
        <v>9</v>
      </c>
      <c r="G4" s="17" t="s">
        <v>6</v>
      </c>
      <c r="H4" s="18" t="s">
        <v>9</v>
      </c>
      <c r="I4" s="16" t="s">
        <v>20</v>
      </c>
      <c r="J4" s="19" t="s">
        <v>21</v>
      </c>
      <c r="K4" s="20" t="s">
        <v>19</v>
      </c>
    </row>
    <row r="5" spans="1:11" ht="18.75">
      <c r="A5" s="21">
        <v>4</v>
      </c>
      <c r="B5" s="22">
        <f t="shared" ref="B5:B16" si="0">SUM(E5,F5)</f>
        <v>161252</v>
      </c>
      <c r="C5" s="23">
        <f>SUM(H5,G5)</f>
        <v>9921</v>
      </c>
      <c r="D5" s="23">
        <f>SUM(B5:C5)</f>
        <v>171173</v>
      </c>
      <c r="E5" s="22">
        <f>'４月'!$C$5</f>
        <v>81355</v>
      </c>
      <c r="F5" s="10">
        <f>'４月'!$C$7</f>
        <v>79897</v>
      </c>
      <c r="G5" s="22">
        <f>'４月'!$C$6</f>
        <v>5509</v>
      </c>
      <c r="H5" s="22">
        <f>'４月'!$C$8</f>
        <v>4412</v>
      </c>
      <c r="I5" s="24">
        <f>'４月'!$C$11</f>
        <v>60725</v>
      </c>
      <c r="J5" s="25">
        <f>'４月'!$C$12</f>
        <v>5407</v>
      </c>
      <c r="K5" s="26">
        <f>SUM(I5:J5)</f>
        <v>66132</v>
      </c>
    </row>
    <row r="6" spans="1:11" ht="18.75">
      <c r="A6" s="21">
        <v>5</v>
      </c>
      <c r="B6" s="22">
        <f t="shared" si="0"/>
        <v>161253</v>
      </c>
      <c r="C6" s="23">
        <f t="shared" ref="C6:C16" si="1">SUM(H6,G6)</f>
        <v>9887</v>
      </c>
      <c r="D6" s="23">
        <f t="shared" ref="D6:D16" si="2">SUM(B6:C6)</f>
        <v>171140</v>
      </c>
      <c r="E6" s="22">
        <f>'５月'!$C$5</f>
        <v>81363</v>
      </c>
      <c r="F6" s="10">
        <f>'５月'!$C$7</f>
        <v>79890</v>
      </c>
      <c r="G6" s="22">
        <f>'５月'!$C$6</f>
        <v>5483</v>
      </c>
      <c r="H6" s="22">
        <f>'５月'!$C$8</f>
        <v>4404</v>
      </c>
      <c r="I6" s="24">
        <f>'５月'!$C$11</f>
        <v>60887</v>
      </c>
      <c r="J6" s="25">
        <f>'５月'!$C$12</f>
        <v>5367</v>
      </c>
      <c r="K6" s="26">
        <f t="shared" ref="K6:K16" si="3">SUM(I6:J6)</f>
        <v>66254</v>
      </c>
    </row>
    <row r="7" spans="1:11" ht="18.75">
      <c r="A7" s="21">
        <v>6</v>
      </c>
      <c r="B7" s="22">
        <f t="shared" si="0"/>
        <v>161185</v>
      </c>
      <c r="C7" s="23">
        <f t="shared" si="1"/>
        <v>9901</v>
      </c>
      <c r="D7" s="23">
        <f t="shared" si="2"/>
        <v>171086</v>
      </c>
      <c r="E7" s="22">
        <f>'６月'!$C$5</f>
        <v>81350</v>
      </c>
      <c r="F7" s="10">
        <f>'６月'!$C$7</f>
        <v>79835</v>
      </c>
      <c r="G7" s="22">
        <f>'６月'!$C$6</f>
        <v>5497</v>
      </c>
      <c r="H7" s="22">
        <f>'６月'!$C$8</f>
        <v>4404</v>
      </c>
      <c r="I7" s="24">
        <f>'６月'!$C$11</f>
        <v>60923</v>
      </c>
      <c r="J7" s="25">
        <f>'６月'!$C$12</f>
        <v>5378</v>
      </c>
      <c r="K7" s="26">
        <f t="shared" si="3"/>
        <v>66301</v>
      </c>
    </row>
    <row r="8" spans="1:11" ht="18.75">
      <c r="A8" s="21">
        <v>7</v>
      </c>
      <c r="B8" s="22">
        <f t="shared" si="0"/>
        <v>161136</v>
      </c>
      <c r="C8" s="23">
        <f t="shared" si="1"/>
        <v>9888</v>
      </c>
      <c r="D8" s="23">
        <f t="shared" si="2"/>
        <v>171024</v>
      </c>
      <c r="E8" s="22">
        <f>'７月'!$C$5</f>
        <v>81321</v>
      </c>
      <c r="F8" s="10">
        <f>'７月'!$C$7</f>
        <v>79815</v>
      </c>
      <c r="G8" s="22">
        <f>'７月'!$C$6</f>
        <v>5496</v>
      </c>
      <c r="H8" s="22">
        <f>'７月'!$C$8</f>
        <v>4392</v>
      </c>
      <c r="I8" s="24">
        <f>'７月'!$C$11</f>
        <v>60947</v>
      </c>
      <c r="J8" s="25">
        <f>'７月'!$C$12</f>
        <v>5348</v>
      </c>
      <c r="K8" s="26">
        <f t="shared" si="3"/>
        <v>66295</v>
      </c>
    </row>
    <row r="9" spans="1:11" ht="18.75">
      <c r="A9" s="21">
        <v>8</v>
      </c>
      <c r="B9" s="22">
        <f t="shared" si="0"/>
        <v>161093</v>
      </c>
      <c r="C9" s="23">
        <f t="shared" si="1"/>
        <v>9936</v>
      </c>
      <c r="D9" s="23">
        <f t="shared" si="2"/>
        <v>171029</v>
      </c>
      <c r="E9" s="22">
        <f>'８月'!$C$5</f>
        <v>81277</v>
      </c>
      <c r="F9" s="10">
        <f>'８月'!$C$7</f>
        <v>79816</v>
      </c>
      <c r="G9" s="22">
        <f>'８月'!$C$6</f>
        <v>5521</v>
      </c>
      <c r="H9" s="22">
        <f>'８月'!$C$8</f>
        <v>4415</v>
      </c>
      <c r="I9" s="24">
        <f>'８月'!$C$11</f>
        <v>60998</v>
      </c>
      <c r="J9" s="25">
        <f>'８月'!$C$12</f>
        <v>5349</v>
      </c>
      <c r="K9" s="26">
        <f t="shared" si="3"/>
        <v>66347</v>
      </c>
    </row>
    <row r="10" spans="1:11" ht="18.75">
      <c r="A10" s="21">
        <v>9</v>
      </c>
      <c r="B10" s="22">
        <f t="shared" si="0"/>
        <v>161121</v>
      </c>
      <c r="C10" s="23">
        <f t="shared" si="1"/>
        <v>10013</v>
      </c>
      <c r="D10" s="23">
        <f t="shared" si="2"/>
        <v>171134</v>
      </c>
      <c r="E10" s="22">
        <f>'９月'!$C$5</f>
        <v>81300</v>
      </c>
      <c r="F10" s="10">
        <f>'９月'!$C$7</f>
        <v>79821</v>
      </c>
      <c r="G10" s="22">
        <f>'９月'!$C$6</f>
        <v>5576</v>
      </c>
      <c r="H10" s="22">
        <f>'９月'!$C$8</f>
        <v>4437</v>
      </c>
      <c r="I10" s="24">
        <f>'９月'!$C$11</f>
        <v>61091</v>
      </c>
      <c r="J10" s="25">
        <f>'９月'!$C$12</f>
        <v>5369</v>
      </c>
      <c r="K10" s="26">
        <f t="shared" si="3"/>
        <v>66460</v>
      </c>
    </row>
    <row r="11" spans="1:11" ht="18.75">
      <c r="A11" s="21">
        <v>10</v>
      </c>
      <c r="B11" s="22">
        <f t="shared" si="0"/>
        <v>161067</v>
      </c>
      <c r="C11" s="23">
        <f t="shared" si="1"/>
        <v>10015</v>
      </c>
      <c r="D11" s="23">
        <f t="shared" si="2"/>
        <v>171082</v>
      </c>
      <c r="E11" s="22">
        <f>'１０月'!$C$5</f>
        <v>81264</v>
      </c>
      <c r="F11" s="10">
        <f>'１０月'!$C$7</f>
        <v>79803</v>
      </c>
      <c r="G11" s="22">
        <f>'１０月'!$C$6</f>
        <v>5586</v>
      </c>
      <c r="H11" s="22">
        <f>'１０月'!$C$8</f>
        <v>4429</v>
      </c>
      <c r="I11" s="24">
        <f>'１０月'!$C$11</f>
        <v>61093</v>
      </c>
      <c r="J11" s="25">
        <f>'１０月'!$C$12</f>
        <v>5356</v>
      </c>
      <c r="K11" s="26">
        <f t="shared" si="3"/>
        <v>66449</v>
      </c>
    </row>
    <row r="12" spans="1:11" ht="18.75">
      <c r="A12" s="21">
        <v>11</v>
      </c>
      <c r="B12" s="22">
        <f t="shared" si="0"/>
        <v>161056</v>
      </c>
      <c r="C12" s="23">
        <f t="shared" si="1"/>
        <v>9969</v>
      </c>
      <c r="D12" s="23">
        <f t="shared" si="2"/>
        <v>171025</v>
      </c>
      <c r="E12" s="22">
        <f>'１１月'!$C$5</f>
        <v>81255</v>
      </c>
      <c r="F12" s="10">
        <f>'１１月'!$C$7</f>
        <v>79801</v>
      </c>
      <c r="G12" s="22">
        <f>'１１月'!$C$6</f>
        <v>5557</v>
      </c>
      <c r="H12" s="22">
        <f>'１１月'!$C$8</f>
        <v>4412</v>
      </c>
      <c r="I12" s="24">
        <f>'１１月'!$C$11</f>
        <v>61175</v>
      </c>
      <c r="J12" s="25">
        <f>'１１月'!$C$12</f>
        <v>5320</v>
      </c>
      <c r="K12" s="26">
        <f t="shared" si="3"/>
        <v>66495</v>
      </c>
    </row>
    <row r="13" spans="1:11" ht="18.75">
      <c r="A13" s="21">
        <v>12</v>
      </c>
      <c r="B13" s="22">
        <f t="shared" si="0"/>
        <v>161010</v>
      </c>
      <c r="C13" s="23">
        <f t="shared" si="1"/>
        <v>9962</v>
      </c>
      <c r="D13" s="23">
        <f t="shared" si="2"/>
        <v>170972</v>
      </c>
      <c r="E13" s="22">
        <f>'１２月'!$C$5</f>
        <v>81214</v>
      </c>
      <c r="F13" s="10">
        <f>'１２月'!$C$7</f>
        <v>79796</v>
      </c>
      <c r="G13" s="22">
        <f>'１２月'!$C$6</f>
        <v>5542</v>
      </c>
      <c r="H13" s="22">
        <f>'１２月'!$C$8</f>
        <v>4420</v>
      </c>
      <c r="I13" s="24">
        <f>'１２月'!$C$11</f>
        <v>61237</v>
      </c>
      <c r="J13" s="25">
        <f>'１２月'!$C$12</f>
        <v>5279</v>
      </c>
      <c r="K13" s="26">
        <f t="shared" si="3"/>
        <v>66516</v>
      </c>
    </row>
    <row r="14" spans="1:11" ht="18.75">
      <c r="A14" s="21">
        <v>1</v>
      </c>
      <c r="B14" s="22">
        <f t="shared" si="0"/>
        <v>160950</v>
      </c>
      <c r="C14" s="23">
        <f t="shared" si="1"/>
        <v>9911</v>
      </c>
      <c r="D14" s="23">
        <f t="shared" si="2"/>
        <v>170861</v>
      </c>
      <c r="E14" s="22">
        <f>'１月'!$C$5</f>
        <v>81182</v>
      </c>
      <c r="F14" s="10">
        <f>'１月'!$C$7</f>
        <v>79768</v>
      </c>
      <c r="G14" s="22">
        <f>'１月'!$C$6</f>
        <v>5500</v>
      </c>
      <c r="H14" s="22">
        <f>'１月'!$C$8</f>
        <v>4411</v>
      </c>
      <c r="I14" s="24">
        <f>'１月'!$C$11</f>
        <v>61258</v>
      </c>
      <c r="J14" s="25">
        <f>'１月'!$C$12</f>
        <v>5225</v>
      </c>
      <c r="K14" s="26">
        <f t="shared" si="3"/>
        <v>66483</v>
      </c>
    </row>
    <row r="15" spans="1:11" ht="18.75">
      <c r="A15" s="21">
        <v>2</v>
      </c>
      <c r="B15" s="22">
        <f t="shared" si="0"/>
        <v>160915</v>
      </c>
      <c r="C15" s="23">
        <f t="shared" si="1"/>
        <v>9871</v>
      </c>
      <c r="D15" s="23">
        <f t="shared" si="2"/>
        <v>170786</v>
      </c>
      <c r="E15" s="22">
        <f>'２月'!$C$5</f>
        <v>81161</v>
      </c>
      <c r="F15" s="10">
        <f>'２月'!$C$7</f>
        <v>79754</v>
      </c>
      <c r="G15" s="22">
        <f>'２月'!$C$6</f>
        <v>5456</v>
      </c>
      <c r="H15" s="22">
        <f>'２月'!$C$8</f>
        <v>4415</v>
      </c>
      <c r="I15" s="24">
        <f>'２月'!$C$11</f>
        <v>61314</v>
      </c>
      <c r="J15" s="25">
        <f>'２月'!$C$12</f>
        <v>5177</v>
      </c>
      <c r="K15" s="26">
        <f t="shared" si="3"/>
        <v>66491</v>
      </c>
    </row>
    <row r="16" spans="1:11" ht="19.5" thickBot="1">
      <c r="A16" s="27">
        <v>3</v>
      </c>
      <c r="B16" s="28">
        <f t="shared" si="0"/>
        <v>160829</v>
      </c>
      <c r="C16" s="28">
        <f t="shared" si="1"/>
        <v>9819</v>
      </c>
      <c r="D16" s="28">
        <f t="shared" si="2"/>
        <v>170648</v>
      </c>
      <c r="E16" s="28">
        <f>'３月'!$C$5</f>
        <v>81119</v>
      </c>
      <c r="F16" s="29">
        <f>'３月'!$C$7</f>
        <v>79710</v>
      </c>
      <c r="G16" s="28">
        <f>'３月'!$C$6</f>
        <v>5408</v>
      </c>
      <c r="H16" s="28">
        <f>'３月'!$C$8</f>
        <v>4411</v>
      </c>
      <c r="I16" s="30">
        <f>'３月'!$C$11</f>
        <v>61336</v>
      </c>
      <c r="J16" s="30">
        <f>'３月'!$C$12</f>
        <v>5132</v>
      </c>
      <c r="K16" s="26">
        <f t="shared" si="3"/>
        <v>66468</v>
      </c>
    </row>
    <row r="17" spans="11:11">
      <c r="K17" s="31"/>
    </row>
  </sheetData>
  <mergeCells count="6">
    <mergeCell ref="G2:J2"/>
    <mergeCell ref="A3:A4"/>
    <mergeCell ref="B3:D3"/>
    <mergeCell ref="E3:F3"/>
    <mergeCell ref="G3:H3"/>
    <mergeCell ref="I3:K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activeCell="C13" sqref="C13"/>
    </sheetView>
  </sheetViews>
  <sheetFormatPr defaultRowHeight="14.2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23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7</v>
      </c>
      <c r="C5" s="6">
        <v>81363</v>
      </c>
      <c r="D5" s="12">
        <f>'４月'!C5</f>
        <v>81355</v>
      </c>
      <c r="E5" s="7">
        <f>C5-D5</f>
        <v>8</v>
      </c>
      <c r="F5" s="33">
        <f>C5+C6</f>
        <v>86846</v>
      </c>
      <c r="G5" s="35">
        <f>F5-D5-D6</f>
        <v>-18</v>
      </c>
    </row>
    <row r="6" spans="1:7" ht="24" customHeight="1">
      <c r="A6" s="32"/>
      <c r="B6" s="5" t="s">
        <v>8</v>
      </c>
      <c r="C6" s="6">
        <v>5483</v>
      </c>
      <c r="D6" s="12">
        <f>'４月'!C6</f>
        <v>5509</v>
      </c>
      <c r="E6" s="7">
        <f t="shared" ref="E6:E12" si="0">C6-D6</f>
        <v>-26</v>
      </c>
      <c r="F6" s="34"/>
      <c r="G6" s="36"/>
    </row>
    <row r="7" spans="1:7" ht="24" customHeight="1">
      <c r="A7" s="32" t="s">
        <v>9</v>
      </c>
      <c r="B7" s="5" t="s">
        <v>7</v>
      </c>
      <c r="C7" s="6">
        <v>79890</v>
      </c>
      <c r="D7" s="12">
        <f>'４月'!C7</f>
        <v>79897</v>
      </c>
      <c r="E7" s="7">
        <f t="shared" si="0"/>
        <v>-7</v>
      </c>
      <c r="F7" s="33">
        <f>C7+C8</f>
        <v>84294</v>
      </c>
      <c r="G7" s="35">
        <f>F7-D7-D8</f>
        <v>-15</v>
      </c>
    </row>
    <row r="8" spans="1:7" ht="24" customHeight="1">
      <c r="A8" s="32"/>
      <c r="B8" s="5" t="s">
        <v>8</v>
      </c>
      <c r="C8" s="6">
        <v>4404</v>
      </c>
      <c r="D8" s="12">
        <f>'４月'!C8</f>
        <v>4412</v>
      </c>
      <c r="E8" s="7">
        <f t="shared" si="0"/>
        <v>-8</v>
      </c>
      <c r="F8" s="34"/>
      <c r="G8" s="36"/>
    </row>
    <row r="9" spans="1:7" ht="24" customHeight="1">
      <c r="A9" s="32" t="s">
        <v>10</v>
      </c>
      <c r="B9" s="5" t="s">
        <v>7</v>
      </c>
      <c r="C9" s="8">
        <f>C5+C7</f>
        <v>161253</v>
      </c>
      <c r="D9" s="12">
        <f>'４月'!C9</f>
        <v>161252</v>
      </c>
      <c r="E9" s="7">
        <f t="shared" si="0"/>
        <v>1</v>
      </c>
      <c r="F9" s="33">
        <f>C9+C10</f>
        <v>171140</v>
      </c>
      <c r="G9" s="35">
        <f>F9-D9-D10</f>
        <v>-33</v>
      </c>
    </row>
    <row r="10" spans="1:7" ht="24" customHeight="1">
      <c r="A10" s="32"/>
      <c r="B10" s="5" t="s">
        <v>8</v>
      </c>
      <c r="C10" s="8">
        <f>C6+C8</f>
        <v>9887</v>
      </c>
      <c r="D10" s="12">
        <f>'４月'!C10</f>
        <v>9921</v>
      </c>
      <c r="E10" s="7">
        <f>C10-D10</f>
        <v>-34</v>
      </c>
      <c r="F10" s="34"/>
      <c r="G10" s="36"/>
    </row>
    <row r="11" spans="1:7" ht="24" customHeight="1">
      <c r="A11" s="32" t="s">
        <v>11</v>
      </c>
      <c r="B11" s="5" t="s">
        <v>7</v>
      </c>
      <c r="C11" s="6">
        <v>60887</v>
      </c>
      <c r="D11" s="12">
        <f>'４月'!C11</f>
        <v>60725</v>
      </c>
      <c r="E11" s="7">
        <f t="shared" si="0"/>
        <v>162</v>
      </c>
      <c r="F11" s="33">
        <f>C11+C12</f>
        <v>66254</v>
      </c>
      <c r="G11" s="35">
        <f>F11-D11-D12</f>
        <v>122</v>
      </c>
    </row>
    <row r="12" spans="1:7" ht="24" customHeight="1">
      <c r="A12" s="32"/>
      <c r="B12" s="5" t="s">
        <v>8</v>
      </c>
      <c r="C12" s="6">
        <v>5367</v>
      </c>
      <c r="D12" s="12">
        <f>'４月'!C12</f>
        <v>5407</v>
      </c>
      <c r="E12" s="7">
        <f t="shared" si="0"/>
        <v>-40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D11" sqref="D11"/>
    </sheetView>
  </sheetViews>
  <sheetFormatPr defaultRowHeight="14.2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24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7</v>
      </c>
      <c r="C5" s="6">
        <v>81350</v>
      </c>
      <c r="D5" s="12">
        <f>'５月'!C5</f>
        <v>81363</v>
      </c>
      <c r="E5" s="7">
        <f t="shared" ref="E5:E12" si="0">C5-D5</f>
        <v>-13</v>
      </c>
      <c r="F5" s="33">
        <f>C5+C6</f>
        <v>86847</v>
      </c>
      <c r="G5" s="35">
        <f>F5-D5-D6</f>
        <v>1</v>
      </c>
    </row>
    <row r="6" spans="1:7" ht="24" customHeight="1">
      <c r="A6" s="32"/>
      <c r="B6" s="5" t="s">
        <v>8</v>
      </c>
      <c r="C6" s="6">
        <v>5497</v>
      </c>
      <c r="D6" s="12">
        <f>'５月'!C6</f>
        <v>5483</v>
      </c>
      <c r="E6" s="7">
        <f t="shared" si="0"/>
        <v>14</v>
      </c>
      <c r="F6" s="34"/>
      <c r="G6" s="36"/>
    </row>
    <row r="7" spans="1:7" ht="24" customHeight="1">
      <c r="A7" s="32" t="s">
        <v>9</v>
      </c>
      <c r="B7" s="5" t="s">
        <v>7</v>
      </c>
      <c r="C7" s="6">
        <v>79835</v>
      </c>
      <c r="D7" s="12">
        <f>'５月'!C7</f>
        <v>79890</v>
      </c>
      <c r="E7" s="7">
        <f t="shared" si="0"/>
        <v>-55</v>
      </c>
      <c r="F7" s="33">
        <f>C7+C8</f>
        <v>84239</v>
      </c>
      <c r="G7" s="35">
        <f>F7-D7-D8</f>
        <v>-55</v>
      </c>
    </row>
    <row r="8" spans="1:7" ht="24" customHeight="1">
      <c r="A8" s="32"/>
      <c r="B8" s="5" t="s">
        <v>8</v>
      </c>
      <c r="C8" s="6">
        <v>4404</v>
      </c>
      <c r="D8" s="12">
        <f>'５月'!C8</f>
        <v>4404</v>
      </c>
      <c r="E8" s="7">
        <f t="shared" si="0"/>
        <v>0</v>
      </c>
      <c r="F8" s="34"/>
      <c r="G8" s="36"/>
    </row>
    <row r="9" spans="1:7" ht="24" customHeight="1">
      <c r="A9" s="32" t="s">
        <v>10</v>
      </c>
      <c r="B9" s="5" t="s">
        <v>7</v>
      </c>
      <c r="C9" s="6">
        <f>C5+C7</f>
        <v>161185</v>
      </c>
      <c r="D9" s="12">
        <f>'５月'!C9</f>
        <v>161253</v>
      </c>
      <c r="E9" s="7">
        <f t="shared" si="0"/>
        <v>-68</v>
      </c>
      <c r="F9" s="33">
        <f>C9+C10</f>
        <v>171086</v>
      </c>
      <c r="G9" s="35">
        <f>F9-D9-D10</f>
        <v>-54</v>
      </c>
    </row>
    <row r="10" spans="1:7" ht="24" customHeight="1">
      <c r="A10" s="32"/>
      <c r="B10" s="5" t="s">
        <v>8</v>
      </c>
      <c r="C10" s="6">
        <v>9901</v>
      </c>
      <c r="D10" s="12">
        <f>'５月'!C10</f>
        <v>9887</v>
      </c>
      <c r="E10" s="7">
        <f t="shared" si="0"/>
        <v>14</v>
      </c>
      <c r="F10" s="34"/>
      <c r="G10" s="36"/>
    </row>
    <row r="11" spans="1:7" ht="24" customHeight="1">
      <c r="A11" s="32" t="s">
        <v>11</v>
      </c>
      <c r="B11" s="5" t="s">
        <v>7</v>
      </c>
      <c r="C11" s="6">
        <v>60923</v>
      </c>
      <c r="D11" s="12">
        <f>'５月'!C11</f>
        <v>60887</v>
      </c>
      <c r="E11" s="7">
        <f t="shared" si="0"/>
        <v>36</v>
      </c>
      <c r="F11" s="33">
        <f>C11+C12</f>
        <v>66301</v>
      </c>
      <c r="G11" s="35">
        <f>F11-D11-D12</f>
        <v>47</v>
      </c>
    </row>
    <row r="12" spans="1:7" ht="24" customHeight="1">
      <c r="A12" s="32"/>
      <c r="B12" s="5" t="s">
        <v>8</v>
      </c>
      <c r="C12" s="6">
        <v>5378</v>
      </c>
      <c r="D12" s="12">
        <v>5367</v>
      </c>
      <c r="E12" s="7">
        <f t="shared" si="0"/>
        <v>11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workbookViewId="0">
      <selection activeCell="C13" sqref="C13"/>
    </sheetView>
  </sheetViews>
  <sheetFormatPr defaultRowHeight="14.2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25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7</v>
      </c>
      <c r="C5" s="6">
        <v>81321</v>
      </c>
      <c r="D5" s="12">
        <f>'６月'!C5</f>
        <v>81350</v>
      </c>
      <c r="E5" s="7">
        <f t="shared" ref="E5:E12" si="0">C5-D5</f>
        <v>-29</v>
      </c>
      <c r="F5" s="33">
        <f>C5+C6</f>
        <v>86817</v>
      </c>
      <c r="G5" s="35">
        <f>F5-D5-D6</f>
        <v>-30</v>
      </c>
    </row>
    <row r="6" spans="1:7" ht="24" customHeight="1">
      <c r="A6" s="32"/>
      <c r="B6" s="5" t="s">
        <v>8</v>
      </c>
      <c r="C6" s="6">
        <v>5496</v>
      </c>
      <c r="D6" s="12">
        <f>'６月'!C6</f>
        <v>5497</v>
      </c>
      <c r="E6" s="7">
        <f t="shared" si="0"/>
        <v>-1</v>
      </c>
      <c r="F6" s="34"/>
      <c r="G6" s="36"/>
    </row>
    <row r="7" spans="1:7" ht="24" customHeight="1">
      <c r="A7" s="32" t="s">
        <v>9</v>
      </c>
      <c r="B7" s="5" t="s">
        <v>7</v>
      </c>
      <c r="C7" s="6">
        <v>79815</v>
      </c>
      <c r="D7" s="12">
        <f>'６月'!C7</f>
        <v>79835</v>
      </c>
      <c r="E7" s="7">
        <f t="shared" si="0"/>
        <v>-20</v>
      </c>
      <c r="F7" s="33">
        <f>C7+C8</f>
        <v>84207</v>
      </c>
      <c r="G7" s="35">
        <f>F7-D7-D8</f>
        <v>-32</v>
      </c>
    </row>
    <row r="8" spans="1:7" ht="24" customHeight="1">
      <c r="A8" s="32"/>
      <c r="B8" s="5" t="s">
        <v>8</v>
      </c>
      <c r="C8" s="6">
        <v>4392</v>
      </c>
      <c r="D8" s="12">
        <f>'６月'!C8</f>
        <v>4404</v>
      </c>
      <c r="E8" s="7">
        <f t="shared" si="0"/>
        <v>-12</v>
      </c>
      <c r="F8" s="34"/>
      <c r="G8" s="36"/>
    </row>
    <row r="9" spans="1:7" ht="24" customHeight="1">
      <c r="A9" s="32" t="s">
        <v>10</v>
      </c>
      <c r="B9" s="5" t="s">
        <v>7</v>
      </c>
      <c r="C9" s="8">
        <f>C5+C7</f>
        <v>161136</v>
      </c>
      <c r="D9" s="12">
        <f>'６月'!C9</f>
        <v>161185</v>
      </c>
      <c r="E9" s="7">
        <f t="shared" si="0"/>
        <v>-49</v>
      </c>
      <c r="F9" s="33">
        <f>C9+C10</f>
        <v>171024</v>
      </c>
      <c r="G9" s="35">
        <f>F9-D9-D10</f>
        <v>-62</v>
      </c>
    </row>
    <row r="10" spans="1:7" ht="24" customHeight="1">
      <c r="A10" s="32"/>
      <c r="B10" s="5" t="s">
        <v>8</v>
      </c>
      <c r="C10" s="8">
        <f>C6+C8</f>
        <v>9888</v>
      </c>
      <c r="D10" s="12">
        <f>'６月'!C10</f>
        <v>9901</v>
      </c>
      <c r="E10" s="7">
        <f t="shared" si="0"/>
        <v>-13</v>
      </c>
      <c r="F10" s="34"/>
      <c r="G10" s="36"/>
    </row>
    <row r="11" spans="1:7" ht="24" customHeight="1">
      <c r="A11" s="32" t="s">
        <v>11</v>
      </c>
      <c r="B11" s="5" t="s">
        <v>7</v>
      </c>
      <c r="C11" s="8">
        <v>60947</v>
      </c>
      <c r="D11" s="12">
        <f>'６月'!C11</f>
        <v>60923</v>
      </c>
      <c r="E11" s="7">
        <f t="shared" si="0"/>
        <v>24</v>
      </c>
      <c r="F11" s="33">
        <f>C11+C12</f>
        <v>66295</v>
      </c>
      <c r="G11" s="35">
        <f>F11-D11-D12</f>
        <v>-6</v>
      </c>
    </row>
    <row r="12" spans="1:7" ht="24" customHeight="1">
      <c r="A12" s="32"/>
      <c r="B12" s="5" t="s">
        <v>8</v>
      </c>
      <c r="C12" s="8">
        <v>5348</v>
      </c>
      <c r="D12" s="12">
        <f>'６月'!C12</f>
        <v>5378</v>
      </c>
      <c r="E12" s="7">
        <f t="shared" si="0"/>
        <v>-30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workbookViewId="0">
      <selection activeCell="C7" sqref="C7"/>
    </sheetView>
  </sheetViews>
  <sheetFormatPr defaultRowHeight="14.25"/>
  <cols>
    <col min="1" max="1" width="10.625" style="1" customWidth="1"/>
    <col min="2" max="2" width="7.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26</v>
      </c>
      <c r="G2" s="13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81277</v>
      </c>
      <c r="D5" s="12">
        <f>'７月'!C5</f>
        <v>81321</v>
      </c>
      <c r="E5" s="7">
        <f>C5-D5</f>
        <v>-44</v>
      </c>
      <c r="F5" s="33">
        <f>C5+C6</f>
        <v>86798</v>
      </c>
      <c r="G5" s="35">
        <f>F5-D5-D6</f>
        <v>-19</v>
      </c>
    </row>
    <row r="6" spans="1:7" ht="24" customHeight="1">
      <c r="A6" s="32"/>
      <c r="B6" s="5" t="s">
        <v>13</v>
      </c>
      <c r="C6" s="6">
        <v>5521</v>
      </c>
      <c r="D6" s="12">
        <f>'７月'!C6</f>
        <v>5496</v>
      </c>
      <c r="E6" s="7">
        <f t="shared" ref="E6:E12" si="0">C6-D6</f>
        <v>25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79816</v>
      </c>
      <c r="D7" s="12">
        <f>'７月'!C7</f>
        <v>79815</v>
      </c>
      <c r="E7" s="7">
        <f t="shared" si="0"/>
        <v>1</v>
      </c>
      <c r="F7" s="33">
        <f>C7+C8</f>
        <v>84231</v>
      </c>
      <c r="G7" s="35">
        <f>F7-D7-D8</f>
        <v>24</v>
      </c>
    </row>
    <row r="8" spans="1:7" ht="24" customHeight="1">
      <c r="A8" s="32"/>
      <c r="B8" s="5" t="s">
        <v>13</v>
      </c>
      <c r="C8" s="6">
        <v>4415</v>
      </c>
      <c r="D8" s="12">
        <f>'７月'!C8</f>
        <v>4392</v>
      </c>
      <c r="E8" s="7">
        <f t="shared" si="0"/>
        <v>23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161093</v>
      </c>
      <c r="D9" s="12">
        <f>'７月'!C9</f>
        <v>161136</v>
      </c>
      <c r="E9" s="7">
        <f t="shared" si="0"/>
        <v>-43</v>
      </c>
      <c r="F9" s="33">
        <f>C9+C10</f>
        <v>171029</v>
      </c>
      <c r="G9" s="35">
        <f>F9-D9-D10</f>
        <v>5</v>
      </c>
    </row>
    <row r="10" spans="1:7" ht="24" customHeight="1">
      <c r="A10" s="32"/>
      <c r="B10" s="5" t="s">
        <v>13</v>
      </c>
      <c r="C10" s="8">
        <f>C6+C8</f>
        <v>9936</v>
      </c>
      <c r="D10" s="12">
        <f>'７月'!C10</f>
        <v>9888</v>
      </c>
      <c r="E10" s="7">
        <f t="shared" si="0"/>
        <v>48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60998</v>
      </c>
      <c r="D11" s="12">
        <f>'７月'!C11</f>
        <v>60947</v>
      </c>
      <c r="E11" s="7">
        <f t="shared" si="0"/>
        <v>51</v>
      </c>
      <c r="F11" s="33">
        <f>C11+C12</f>
        <v>66347</v>
      </c>
      <c r="G11" s="35">
        <f>F11-D11-D12</f>
        <v>52</v>
      </c>
    </row>
    <row r="12" spans="1:7" ht="24" customHeight="1">
      <c r="A12" s="32"/>
      <c r="B12" s="5" t="s">
        <v>13</v>
      </c>
      <c r="C12" s="8">
        <v>5349</v>
      </c>
      <c r="D12" s="12">
        <f>'７月'!C12</f>
        <v>5348</v>
      </c>
      <c r="E12" s="7">
        <f t="shared" si="0"/>
        <v>1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workbookViewId="0">
      <selection activeCell="C13" sqref="C13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27</v>
      </c>
      <c r="G2" s="13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81300</v>
      </c>
      <c r="D5" s="12">
        <f>'８月'!C5</f>
        <v>81277</v>
      </c>
      <c r="E5" s="7">
        <f t="shared" ref="E5:E12" si="0">C5-D5</f>
        <v>23</v>
      </c>
      <c r="F5" s="33">
        <f>C5+C6</f>
        <v>86876</v>
      </c>
      <c r="G5" s="35">
        <f>F5-D5-D6</f>
        <v>78</v>
      </c>
    </row>
    <row r="6" spans="1:7" ht="24" customHeight="1">
      <c r="A6" s="32"/>
      <c r="B6" s="5" t="s">
        <v>13</v>
      </c>
      <c r="C6" s="6">
        <v>5576</v>
      </c>
      <c r="D6" s="12">
        <f>'８月'!C6</f>
        <v>5521</v>
      </c>
      <c r="E6" s="7">
        <f t="shared" si="0"/>
        <v>55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79821</v>
      </c>
      <c r="D7" s="12">
        <f>'８月'!C7</f>
        <v>79816</v>
      </c>
      <c r="E7" s="7">
        <f t="shared" si="0"/>
        <v>5</v>
      </c>
      <c r="F7" s="33">
        <f>C7+C8</f>
        <v>84258</v>
      </c>
      <c r="G7" s="35">
        <f>F7-D7-D8</f>
        <v>27</v>
      </c>
    </row>
    <row r="8" spans="1:7" ht="24" customHeight="1">
      <c r="A8" s="32"/>
      <c r="B8" s="5" t="s">
        <v>13</v>
      </c>
      <c r="C8" s="6">
        <v>4437</v>
      </c>
      <c r="D8" s="12">
        <f>'８月'!C8</f>
        <v>4415</v>
      </c>
      <c r="E8" s="7">
        <f t="shared" si="0"/>
        <v>22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161121</v>
      </c>
      <c r="D9" s="12">
        <f>'８月'!C9</f>
        <v>161093</v>
      </c>
      <c r="E9" s="7">
        <f t="shared" si="0"/>
        <v>28</v>
      </c>
      <c r="F9" s="33">
        <f>C9+C10</f>
        <v>171134</v>
      </c>
      <c r="G9" s="35">
        <f>F9-D9-D10</f>
        <v>105</v>
      </c>
    </row>
    <row r="10" spans="1:7" ht="24" customHeight="1">
      <c r="A10" s="32"/>
      <c r="B10" s="5" t="s">
        <v>13</v>
      </c>
      <c r="C10" s="8">
        <f>C6+C8</f>
        <v>10013</v>
      </c>
      <c r="D10" s="12">
        <f>'８月'!C10</f>
        <v>9936</v>
      </c>
      <c r="E10" s="7">
        <f t="shared" si="0"/>
        <v>77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61091</v>
      </c>
      <c r="D11" s="12">
        <f>'８月'!C11</f>
        <v>60998</v>
      </c>
      <c r="E11" s="7">
        <f t="shared" si="0"/>
        <v>93</v>
      </c>
      <c r="F11" s="33">
        <f>C11+C12</f>
        <v>66460</v>
      </c>
      <c r="G11" s="35">
        <f>F11-D11-D12</f>
        <v>113</v>
      </c>
    </row>
    <row r="12" spans="1:7" ht="24" customHeight="1">
      <c r="A12" s="32"/>
      <c r="B12" s="5" t="s">
        <v>13</v>
      </c>
      <c r="C12" s="8">
        <v>5369</v>
      </c>
      <c r="D12" s="12">
        <f>'８月'!C12</f>
        <v>5349</v>
      </c>
      <c r="E12" s="7">
        <f t="shared" si="0"/>
        <v>20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workbookViewId="0">
      <selection activeCell="C13" sqref="C13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28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81264</v>
      </c>
      <c r="D5" s="12">
        <f>'９月'!C5</f>
        <v>81300</v>
      </c>
      <c r="E5" s="7">
        <f t="shared" ref="E5:E12" si="0">C5-D5</f>
        <v>-36</v>
      </c>
      <c r="F5" s="33">
        <f>C5+C6</f>
        <v>86850</v>
      </c>
      <c r="G5" s="35">
        <f>F5-D5-D6</f>
        <v>-26</v>
      </c>
    </row>
    <row r="6" spans="1:7" ht="24" customHeight="1">
      <c r="A6" s="32"/>
      <c r="B6" s="5" t="s">
        <v>13</v>
      </c>
      <c r="C6" s="6">
        <v>5586</v>
      </c>
      <c r="D6" s="12">
        <f>'９月'!C6</f>
        <v>5576</v>
      </c>
      <c r="E6" s="7">
        <f t="shared" si="0"/>
        <v>10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79803</v>
      </c>
      <c r="D7" s="12">
        <f>'９月'!C7</f>
        <v>79821</v>
      </c>
      <c r="E7" s="7">
        <f t="shared" si="0"/>
        <v>-18</v>
      </c>
      <c r="F7" s="33">
        <f>C7+C8</f>
        <v>84232</v>
      </c>
      <c r="G7" s="35">
        <f>F7-D7-D8</f>
        <v>-26</v>
      </c>
    </row>
    <row r="8" spans="1:7" ht="24" customHeight="1">
      <c r="A8" s="32"/>
      <c r="B8" s="5" t="s">
        <v>13</v>
      </c>
      <c r="C8" s="6">
        <v>4429</v>
      </c>
      <c r="D8" s="12">
        <f>'９月'!C8</f>
        <v>4437</v>
      </c>
      <c r="E8" s="7">
        <f t="shared" si="0"/>
        <v>-8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161067</v>
      </c>
      <c r="D9" s="12">
        <f>'９月'!C9</f>
        <v>161121</v>
      </c>
      <c r="E9" s="7">
        <f t="shared" si="0"/>
        <v>-54</v>
      </c>
      <c r="F9" s="33">
        <f>C9+C10</f>
        <v>171082</v>
      </c>
      <c r="G9" s="35">
        <f>F9-D9-D10</f>
        <v>-52</v>
      </c>
    </row>
    <row r="10" spans="1:7" ht="24" customHeight="1">
      <c r="A10" s="32"/>
      <c r="B10" s="5" t="s">
        <v>13</v>
      </c>
      <c r="C10" s="8">
        <f>C6+C8</f>
        <v>10015</v>
      </c>
      <c r="D10" s="12">
        <f>'９月'!C10</f>
        <v>10013</v>
      </c>
      <c r="E10" s="7">
        <f t="shared" si="0"/>
        <v>2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61093</v>
      </c>
      <c r="D11" s="12">
        <f>'９月'!C11</f>
        <v>61091</v>
      </c>
      <c r="E11" s="7">
        <f t="shared" si="0"/>
        <v>2</v>
      </c>
      <c r="F11" s="33">
        <f>C11+C12</f>
        <v>66449</v>
      </c>
      <c r="G11" s="35">
        <f>F11-D11-D12</f>
        <v>-11</v>
      </c>
    </row>
    <row r="12" spans="1:7" ht="24" customHeight="1">
      <c r="A12" s="32"/>
      <c r="B12" s="5" t="s">
        <v>13</v>
      </c>
      <c r="C12" s="8">
        <v>5356</v>
      </c>
      <c r="D12" s="12">
        <f>'９月'!C12</f>
        <v>5369</v>
      </c>
      <c r="E12" s="7">
        <f t="shared" si="0"/>
        <v>-13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9"/>
  <sheetViews>
    <sheetView workbookViewId="0">
      <selection activeCell="C13" sqref="C13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30</v>
      </c>
      <c r="G2" s="1" t="s">
        <v>1</v>
      </c>
    </row>
    <row r="3" spans="1:7" ht="12" customHeight="1"/>
    <row r="4" spans="1:7" ht="24" customHeight="1">
      <c r="A4" s="3"/>
      <c r="B4" s="38" t="s">
        <v>29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81255</v>
      </c>
      <c r="D5" s="12">
        <f>'１０月'!C5</f>
        <v>81264</v>
      </c>
      <c r="E5" s="7">
        <f t="shared" ref="E5:E12" si="0">C5-D5</f>
        <v>-9</v>
      </c>
      <c r="F5" s="33">
        <f>C5+C6</f>
        <v>86812</v>
      </c>
      <c r="G5" s="35">
        <f>F5-D5-D6</f>
        <v>-38</v>
      </c>
    </row>
    <row r="6" spans="1:7" ht="24" customHeight="1">
      <c r="A6" s="32"/>
      <c r="B6" s="5" t="s">
        <v>13</v>
      </c>
      <c r="C6" s="6">
        <v>5557</v>
      </c>
      <c r="D6" s="12">
        <f>'１０月'!C6</f>
        <v>5586</v>
      </c>
      <c r="E6" s="7">
        <f t="shared" si="0"/>
        <v>-29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79801</v>
      </c>
      <c r="D7" s="12">
        <f>'１０月'!C7</f>
        <v>79803</v>
      </c>
      <c r="E7" s="7">
        <f t="shared" si="0"/>
        <v>-2</v>
      </c>
      <c r="F7" s="33">
        <f>C7+C8</f>
        <v>84213</v>
      </c>
      <c r="G7" s="35">
        <f>F7-D7-D8</f>
        <v>-19</v>
      </c>
    </row>
    <row r="8" spans="1:7" ht="24" customHeight="1">
      <c r="A8" s="32"/>
      <c r="B8" s="5" t="s">
        <v>13</v>
      </c>
      <c r="C8" s="6">
        <v>4412</v>
      </c>
      <c r="D8" s="12">
        <f>'１０月'!C8</f>
        <v>4429</v>
      </c>
      <c r="E8" s="7">
        <f t="shared" si="0"/>
        <v>-17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161056</v>
      </c>
      <c r="D9" s="12">
        <f>'１０月'!C9</f>
        <v>161067</v>
      </c>
      <c r="E9" s="7">
        <f t="shared" si="0"/>
        <v>-11</v>
      </c>
      <c r="F9" s="33">
        <f>C9+C10</f>
        <v>171025</v>
      </c>
      <c r="G9" s="35">
        <f>F9-D9-D10</f>
        <v>-57</v>
      </c>
    </row>
    <row r="10" spans="1:7" ht="24" customHeight="1">
      <c r="A10" s="32"/>
      <c r="B10" s="5" t="s">
        <v>13</v>
      </c>
      <c r="C10" s="8">
        <f>C6+C8</f>
        <v>9969</v>
      </c>
      <c r="D10" s="12">
        <f>'１０月'!C10</f>
        <v>10015</v>
      </c>
      <c r="E10" s="7">
        <f t="shared" si="0"/>
        <v>-46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61175</v>
      </c>
      <c r="D11" s="12">
        <f>'１０月'!C11</f>
        <v>61093</v>
      </c>
      <c r="E11" s="7">
        <f t="shared" si="0"/>
        <v>82</v>
      </c>
      <c r="F11" s="33">
        <f>C11+C12</f>
        <v>66495</v>
      </c>
      <c r="G11" s="35">
        <f>F11-D11-D12</f>
        <v>46</v>
      </c>
    </row>
    <row r="12" spans="1:7" ht="24" customHeight="1">
      <c r="A12" s="32"/>
      <c r="B12" s="5" t="s">
        <v>13</v>
      </c>
      <c r="C12" s="8">
        <v>5320</v>
      </c>
      <c r="D12" s="12">
        <f>'１０月'!C12</f>
        <v>5356</v>
      </c>
      <c r="E12" s="7">
        <f t="shared" si="0"/>
        <v>-36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workbookViewId="0">
      <selection activeCell="C13" sqref="C13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31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81214</v>
      </c>
      <c r="D5" s="12">
        <f>'１１月'!C5</f>
        <v>81255</v>
      </c>
      <c r="E5" s="7">
        <f t="shared" ref="E5:E12" si="0">C5-D5</f>
        <v>-41</v>
      </c>
      <c r="F5" s="33">
        <f>C5+C6</f>
        <v>86756</v>
      </c>
      <c r="G5" s="35">
        <f>F5-D5-D6</f>
        <v>-56</v>
      </c>
    </row>
    <row r="6" spans="1:7" ht="24" customHeight="1">
      <c r="A6" s="32"/>
      <c r="B6" s="5" t="s">
        <v>13</v>
      </c>
      <c r="C6" s="6">
        <v>5542</v>
      </c>
      <c r="D6" s="12">
        <f>'１１月'!C6</f>
        <v>5557</v>
      </c>
      <c r="E6" s="7">
        <f t="shared" si="0"/>
        <v>-15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79796</v>
      </c>
      <c r="D7" s="12">
        <f>'１１月'!C7</f>
        <v>79801</v>
      </c>
      <c r="E7" s="7">
        <f t="shared" si="0"/>
        <v>-5</v>
      </c>
      <c r="F7" s="33">
        <f>C7+C8</f>
        <v>84216</v>
      </c>
      <c r="G7" s="35">
        <f>F7-D7-D8</f>
        <v>3</v>
      </c>
    </row>
    <row r="8" spans="1:7" ht="24" customHeight="1">
      <c r="A8" s="32"/>
      <c r="B8" s="5" t="s">
        <v>13</v>
      </c>
      <c r="C8" s="6">
        <v>4420</v>
      </c>
      <c r="D8" s="12">
        <f>'１１月'!C8</f>
        <v>4412</v>
      </c>
      <c r="E8" s="7">
        <f t="shared" si="0"/>
        <v>8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161010</v>
      </c>
      <c r="D9" s="12">
        <f>'１１月'!C9</f>
        <v>161056</v>
      </c>
      <c r="E9" s="7">
        <f t="shared" si="0"/>
        <v>-46</v>
      </c>
      <c r="F9" s="33">
        <f>C9+C10</f>
        <v>170972</v>
      </c>
      <c r="G9" s="35">
        <f>F9-D9-D10</f>
        <v>-53</v>
      </c>
    </row>
    <row r="10" spans="1:7" ht="24" customHeight="1">
      <c r="A10" s="32"/>
      <c r="B10" s="5" t="s">
        <v>13</v>
      </c>
      <c r="C10" s="8">
        <f>C6+C8</f>
        <v>9962</v>
      </c>
      <c r="D10" s="12">
        <f>'１１月'!C10</f>
        <v>9969</v>
      </c>
      <c r="E10" s="7">
        <f t="shared" si="0"/>
        <v>-7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61237</v>
      </c>
      <c r="D11" s="12">
        <f>'１１月'!C11</f>
        <v>61175</v>
      </c>
      <c r="E11" s="7">
        <f t="shared" si="0"/>
        <v>62</v>
      </c>
      <c r="F11" s="33">
        <f>C11+C12</f>
        <v>66516</v>
      </c>
      <c r="G11" s="35">
        <f>F11-D11-D12</f>
        <v>21</v>
      </c>
    </row>
    <row r="12" spans="1:7" ht="24" customHeight="1">
      <c r="A12" s="32"/>
      <c r="B12" s="5" t="s">
        <v>13</v>
      </c>
      <c r="C12" s="8">
        <v>5279</v>
      </c>
      <c r="D12" s="12">
        <f>'１１月'!C12</f>
        <v>5320</v>
      </c>
      <c r="E12" s="7">
        <f t="shared" si="0"/>
        <v>-41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年度</vt:lpstr>
      <vt:lpstr>'１２月'!Print_Area</vt:lpstr>
      <vt:lpstr>'１月'!Print_Area</vt:lpstr>
      <vt:lpstr>'２月'!Print_Area</vt:lpstr>
      <vt:lpstr>'３月'!Print_Area</vt:lpstr>
      <vt:lpstr>'４月'!Print_Area</vt:lpstr>
      <vt:lpstr>'７月'!Print_Area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こはる</dc:creator>
  <cp:lastModifiedBy>大塚　光昭</cp:lastModifiedBy>
  <cp:lastPrinted>2020-04-02T00:28:23Z</cp:lastPrinted>
  <dcterms:created xsi:type="dcterms:W3CDTF">2019-03-12T00:45:17Z</dcterms:created>
  <dcterms:modified xsi:type="dcterms:W3CDTF">2022-03-07T00:08:38Z</dcterms:modified>
</cp:coreProperties>
</file>